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carlo\Dropbox\RC32 scrittura\CAP4-turismo\"/>
    </mc:Choice>
  </mc:AlternateContent>
  <xr:revisionPtr revIDLastSave="0" documentId="13_ncr:1_{174C4AA8-4DE2-4083-87B3-E9D9CB8BDC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lenco tabelle" sheetId="4" r:id="rId1"/>
    <sheet name="Tab.a4.1-a4.2" sheetId="5" r:id="rId2"/>
    <sheet name="Tab.a4.3-A4.4" sheetId="6" r:id="rId3"/>
  </sheets>
  <definedNames>
    <definedName name="Reg_e2gd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6" l="1"/>
  <c r="E47" i="6"/>
  <c r="E40" i="6"/>
  <c r="E33" i="6"/>
  <c r="E26" i="6"/>
  <c r="E19" i="6"/>
  <c r="E12" i="6"/>
  <c r="E53" i="5" l="1"/>
  <c r="E45" i="5"/>
  <c r="E37" i="5"/>
  <c r="E29" i="5"/>
  <c r="E21" i="5"/>
  <c r="E7" i="5"/>
  <c r="E8" i="5"/>
  <c r="E9" i="5"/>
  <c r="E10" i="5"/>
  <c r="E11" i="5"/>
  <c r="E12" i="5"/>
  <c r="E13" i="5"/>
  <c r="E61" i="5"/>
  <c r="C60" i="5" l="1"/>
  <c r="E48" i="6" l="1"/>
  <c r="E49" i="6"/>
  <c r="E50" i="6"/>
  <c r="E51" i="6"/>
  <c r="E52" i="6"/>
  <c r="E53" i="6"/>
  <c r="E41" i="6"/>
  <c r="E42" i="6"/>
  <c r="E43" i="6"/>
  <c r="E44" i="6"/>
  <c r="E45" i="6"/>
  <c r="E46" i="6"/>
  <c r="E34" i="6"/>
  <c r="E35" i="6"/>
  <c r="E36" i="6"/>
  <c r="E37" i="6"/>
  <c r="E38" i="6"/>
  <c r="E39" i="6"/>
  <c r="E27" i="6"/>
  <c r="E28" i="6"/>
  <c r="E29" i="6"/>
  <c r="E30" i="6"/>
  <c r="E31" i="6"/>
  <c r="E32" i="6"/>
  <c r="E20" i="6"/>
  <c r="E21" i="6"/>
  <c r="E22" i="6"/>
  <c r="E23" i="6"/>
  <c r="E24" i="6"/>
  <c r="E25" i="6"/>
  <c r="E7" i="6"/>
  <c r="E8" i="6"/>
  <c r="E9" i="6"/>
  <c r="E10" i="6"/>
  <c r="E11" i="6"/>
  <c r="E13" i="6"/>
  <c r="E14" i="6"/>
  <c r="E15" i="6"/>
  <c r="E16" i="6"/>
  <c r="E17" i="6"/>
  <c r="E18" i="6"/>
  <c r="E59" i="5" l="1"/>
  <c r="E46" i="5"/>
  <c r="E47" i="5"/>
  <c r="E48" i="5"/>
  <c r="E49" i="5"/>
  <c r="E50" i="5"/>
  <c r="E51" i="5"/>
  <c r="E52" i="5"/>
  <c r="E38" i="5"/>
  <c r="E39" i="5"/>
  <c r="E40" i="5"/>
  <c r="E41" i="5"/>
  <c r="E42" i="5"/>
  <c r="E43" i="5"/>
  <c r="E44" i="5"/>
  <c r="E30" i="5"/>
  <c r="E31" i="5"/>
  <c r="E32" i="5"/>
  <c r="E33" i="5"/>
  <c r="E34" i="5"/>
  <c r="E35" i="5"/>
  <c r="E36" i="5"/>
  <c r="E22" i="5"/>
  <c r="E23" i="5"/>
  <c r="E24" i="5"/>
  <c r="E25" i="5"/>
  <c r="E26" i="5"/>
  <c r="E27" i="5"/>
  <c r="E28" i="5"/>
  <c r="E15" i="5"/>
  <c r="E16" i="5"/>
  <c r="E17" i="5"/>
  <c r="E18" i="5"/>
  <c r="E19" i="5"/>
  <c r="E20" i="5"/>
  <c r="E14" i="5"/>
  <c r="E58" i="5" l="1"/>
  <c r="E54" i="5"/>
  <c r="E6" i="5"/>
  <c r="E6" i="6" l="1"/>
  <c r="L17" i="5" l="1"/>
  <c r="L16" i="5"/>
  <c r="L15" i="5"/>
  <c r="L14" i="5"/>
  <c r="L13" i="5"/>
  <c r="L12" i="5"/>
  <c r="L11" i="5"/>
  <c r="L10" i="5"/>
  <c r="L9" i="5"/>
  <c r="L8" i="5"/>
  <c r="L7" i="5"/>
  <c r="L6" i="5"/>
  <c r="L19" i="5"/>
  <c r="L20" i="5"/>
  <c r="L21" i="5"/>
  <c r="L22" i="5"/>
  <c r="L23" i="5"/>
  <c r="L24" i="5"/>
  <c r="L25" i="5"/>
  <c r="L26" i="5"/>
  <c r="L27" i="5"/>
  <c r="L28" i="5"/>
  <c r="L29" i="5"/>
  <c r="L18" i="5"/>
  <c r="L31" i="5"/>
  <c r="L32" i="5"/>
  <c r="L33" i="5"/>
  <c r="L34" i="5"/>
  <c r="L35" i="5"/>
  <c r="L36" i="5"/>
  <c r="L37" i="5"/>
  <c r="L38" i="5"/>
  <c r="L39" i="5"/>
  <c r="L40" i="5"/>
  <c r="L41" i="5"/>
  <c r="L30" i="5"/>
</calcChain>
</file>

<file path=xl/sharedStrings.xml><?xml version="1.0" encoding="utf-8"?>
<sst xmlns="http://schemas.openxmlformats.org/spreadsheetml/2006/main" count="231" uniqueCount="43">
  <si>
    <t>Sardegna</t>
  </si>
  <si>
    <t>Italia</t>
  </si>
  <si>
    <t>TOTALE</t>
  </si>
  <si>
    <t>Gennaio</t>
  </si>
  <si>
    <t xml:space="preserve">Febbraio 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</si>
  <si>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</si>
  <si>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</si>
  <si>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</si>
  <si>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</si>
  <si>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</si>
  <si>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</si>
  <si>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</si>
  <si>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</si>
  <si>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</si>
  <si>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</si>
  <si>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Febbraio</t>
  </si>
  <si>
    <t>torna all'elenco tabelle</t>
  </si>
  <si>
    <t>Nazionali</t>
  </si>
  <si>
    <t>Totale</t>
  </si>
  <si>
    <r>
      <t xml:space="preserve">SEZIONI ED ELENCO TABELLE </t>
    </r>
    <r>
      <rPr>
        <b/>
        <u/>
        <sz val="12"/>
        <rFont val="Calibri"/>
        <family val="2"/>
      </rPr>
      <t>CAPITOLO 4: IL TURISMO</t>
    </r>
  </si>
  <si>
    <t>Tab.a4.1-a4.2</t>
  </si>
  <si>
    <t>Sassari</t>
  </si>
  <si>
    <t>Nuoro</t>
  </si>
  <si>
    <t>Oristano</t>
  </si>
  <si>
    <t>Sud Sardegna</t>
  </si>
  <si>
    <t>C.M. di Cagliari</t>
  </si>
  <si>
    <t>Fonte: Istat e RAS - Movimento dei clienti negli esercizi ricettivi</t>
  </si>
  <si>
    <t>Fonte: Istat e RAS - Capacità degli esercizi ricettivi</t>
  </si>
  <si>
    <t>Fonte: Istat e RAS - Capacità degli esercizi ricettivi, Movimento dei clienti negli esercizi ricettivi</t>
  </si>
  <si>
    <t xml:space="preserve">* 2024: Dati provvisori </t>
  </si>
  <si>
    <t>2024*</t>
  </si>
  <si>
    <t>La domanda</t>
  </si>
  <si>
    <t>L'offerta</t>
  </si>
  <si>
    <t xml:space="preserve">               valori assoluti</t>
  </si>
  <si>
    <t xml:space="preserve">              valori percentuali</t>
  </si>
  <si>
    <t>ALBERGHIERE</t>
  </si>
  <si>
    <t>EXTRALBERGHIERE</t>
  </si>
  <si>
    <t>Tab.a4.3-A4.4</t>
  </si>
  <si>
    <t>Straniere</t>
  </si>
  <si>
    <r>
      <rPr>
        <b/>
        <sz val="9"/>
        <rFont val="Calibri"/>
        <family val="2"/>
        <scheme val="minor"/>
      </rPr>
      <t>Tab.a4.1</t>
    </r>
    <r>
      <rPr>
        <sz val="9"/>
        <rFont val="Calibri"/>
        <family val="2"/>
      </rPr>
      <t xml:space="preserve"> Presenze turistiche, anni 2017-2024</t>
    </r>
  </si>
  <si>
    <r>
      <t>Tab.a4.3</t>
    </r>
    <r>
      <rPr>
        <sz val="9"/>
        <rFont val="Calibri"/>
        <family val="2"/>
      </rPr>
      <t xml:space="preserve"> Posti letto nelle strutture ricettive, anni 2017-2023</t>
    </r>
  </si>
  <si>
    <r>
      <t>Tab.a4.4</t>
    </r>
    <r>
      <rPr>
        <sz val="9"/>
        <rFont val="Calibri"/>
        <family val="2"/>
      </rPr>
      <t xml:space="preserve"> Utilizzazione lorda, per tipologia ricettiva, anni 2017-2023</t>
    </r>
  </si>
  <si>
    <r>
      <rPr>
        <b/>
        <sz val="9"/>
        <rFont val="Calibri"/>
        <family val="2"/>
      </rPr>
      <t>Tab a4.2</t>
    </r>
    <r>
      <rPr>
        <sz val="9"/>
        <rFont val="Calibri"/>
        <family val="2"/>
      </rPr>
      <t xml:space="preserve"> Presenze mensili in Sardegna per provenienza, anni 2015, 2020,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</si>
</sst>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_ ;\-#,##0\ "/>
    <numFmt numFmtId="165" formatCode="[$-10410]#,###"/>
    <numFmt numFmtId="166" formatCode="_-* #,##0_-;\-* #,##0_-;_-* &quot;-&quot;??_-;_-@_-"/>
  </numFmts>
  <fonts count="22" x14ac:knownFonts="1">
    <font>
      <sz val="8"/>
      <name val="Verdana"/>
      <family val="2"/>
    </font>
    <font>
      <sz val="8"/>
      <name val="Verdana"/>
      <family val="2"/>
    </font>
    <font>
      <u/>
      <sz val="8"/>
      <color indexed="12"/>
      <name val="Verdana"/>
      <family val="2"/>
    </font>
    <font>
      <sz val="11"/>
      <color indexed="62"/>
      <name val="Calibri"/>
      <family val="2"/>
    </font>
    <font>
      <sz val="8"/>
      <name val="Tahoma"/>
      <family val="2"/>
    </font>
    <font>
      <b/>
      <sz val="11"/>
      <color indexed="63"/>
      <name val="Calibri"/>
      <family val="2"/>
    </font>
    <font>
      <sz val="10"/>
      <name val="Arial"/>
      <family val="2"/>
    </font>
    <font>
      <b/>
      <u/>
      <sz val="12"/>
      <name val="Calibri"/>
      <family val="2"/>
    </font>
    <font>
      <sz val="8"/>
      <name val="Verdana"/>
      <family val="2"/>
    </font>
    <font>
      <sz val="9"/>
      <name val="Calibri"/>
      <family val="2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u/>
      <sz val="8"/>
      <color indexed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u/>
      <sz val="9"/>
      <color indexed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u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rgb="FFD3D3D3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2" borderId="1" applyNumberFormat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6" fillId="0" borderId="0"/>
    <xf numFmtId="0" fontId="5" fillId="3" borderId="2" applyNumberFormat="0" applyAlignment="0" applyProtection="0"/>
  </cellStyleXfs>
  <cellXfs count="74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14" fillId="0" borderId="0" xfId="0" applyFont="1"/>
    <xf numFmtId="164" fontId="15" fillId="0" borderId="0" xfId="3" applyNumberFormat="1" applyFont="1" applyAlignment="1">
      <alignment horizontal="center"/>
    </xf>
    <xf numFmtId="164" fontId="15" fillId="0" borderId="0" xfId="3" applyNumberFormat="1" applyFont="1" applyBorder="1" applyAlignment="1">
      <alignment horizontal="center"/>
    </xf>
    <xf numFmtId="0" fontId="16" fillId="0" borderId="0" xfId="1" applyFont="1" applyFill="1" applyAlignment="1" applyProtection="1"/>
    <xf numFmtId="0" fontId="17" fillId="0" borderId="0" xfId="0" applyFont="1"/>
    <xf numFmtId="2" fontId="17" fillId="0" borderId="0" xfId="0" applyNumberFormat="1" applyFont="1"/>
    <xf numFmtId="10" fontId="17" fillId="0" borderId="0" xfId="0" applyNumberFormat="1" applyFont="1"/>
    <xf numFmtId="0" fontId="15" fillId="0" borderId="0" xfId="0" applyFont="1"/>
    <xf numFmtId="0" fontId="16" fillId="0" borderId="0" xfId="1" applyFont="1" applyAlignment="1" applyProtection="1"/>
    <xf numFmtId="3" fontId="15" fillId="0" borderId="0" xfId="0" applyNumberFormat="1" applyFont="1"/>
    <xf numFmtId="3" fontId="15" fillId="0" borderId="3" xfId="0" applyNumberFormat="1" applyFont="1" applyBorder="1"/>
    <xf numFmtId="3" fontId="18" fillId="0" borderId="3" xfId="0" applyNumberFormat="1" applyFont="1" applyBorder="1"/>
    <xf numFmtId="3" fontId="15" fillId="0" borderId="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right"/>
    </xf>
    <xf numFmtId="3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5" xfId="0" applyFont="1" applyBorder="1"/>
    <xf numFmtId="3" fontId="15" fillId="0" borderId="5" xfId="0" applyNumberFormat="1" applyFont="1" applyBorder="1" applyAlignment="1">
      <alignment horizontal="right"/>
    </xf>
    <xf numFmtId="1" fontId="1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3" fontId="14" fillId="0" borderId="0" xfId="0" applyNumberFormat="1" applyFont="1"/>
    <xf numFmtId="3" fontId="18" fillId="0" borderId="4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3" fontId="9" fillId="0" borderId="0" xfId="0" applyNumberFormat="1" applyFont="1"/>
    <xf numFmtId="3" fontId="15" fillId="0" borderId="0" xfId="3" applyNumberFormat="1" applyFont="1" applyFill="1" applyBorder="1" applyAlignment="1">
      <alignment horizontal="center" vertical="center"/>
    </xf>
    <xf numFmtId="3" fontId="9" fillId="0" borderId="0" xfId="3" applyNumberFormat="1" applyFont="1" applyFill="1" applyBorder="1" applyAlignment="1">
      <alignment horizontal="center" vertical="center"/>
    </xf>
    <xf numFmtId="0" fontId="2" fillId="0" borderId="0" xfId="1" applyAlignment="1" applyProtection="1"/>
    <xf numFmtId="164" fontId="15" fillId="0" borderId="0" xfId="3" applyNumberFormat="1" applyFont="1" applyFill="1" applyBorder="1" applyAlignment="1">
      <alignment horizontal="center" vertical="center"/>
    </xf>
    <xf numFmtId="164" fontId="17" fillId="0" borderId="0" xfId="3" applyNumberFormat="1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15" fillId="0" borderId="0" xfId="0" applyFont="1" applyAlignment="1">
      <alignment horizontal="center" vertical="center"/>
    </xf>
    <xf numFmtId="3" fontId="15" fillId="0" borderId="7" xfId="0" applyNumberFormat="1" applyFont="1" applyBorder="1" applyAlignment="1">
      <alignment horizontal="right"/>
    </xf>
    <xf numFmtId="3" fontId="15" fillId="0" borderId="8" xfId="0" applyNumberFormat="1" applyFont="1" applyBorder="1" applyAlignment="1">
      <alignment horizontal="right"/>
    </xf>
    <xf numFmtId="3" fontId="20" fillId="0" borderId="0" xfId="0" applyNumberFormat="1" applyFont="1"/>
    <xf numFmtId="3" fontId="20" fillId="0" borderId="5" xfId="0" applyNumberFormat="1" applyFont="1" applyBorder="1"/>
    <xf numFmtId="3" fontId="20" fillId="0" borderId="6" xfId="0" applyNumberFormat="1" applyFont="1" applyBorder="1"/>
    <xf numFmtId="3" fontId="20" fillId="0" borderId="0" xfId="3" applyNumberFormat="1" applyFont="1" applyFill="1" applyAlignment="1">
      <alignment horizontal="center"/>
    </xf>
    <xf numFmtId="3" fontId="20" fillId="0" borderId="0" xfId="5" applyNumberFormat="1" applyFont="1" applyAlignment="1">
      <alignment horizontal="center"/>
    </xf>
    <xf numFmtId="3" fontId="20" fillId="0" borderId="5" xfId="3" applyNumberFormat="1" applyFont="1" applyFill="1" applyBorder="1" applyAlignment="1">
      <alignment horizontal="center"/>
    </xf>
    <xf numFmtId="3" fontId="20" fillId="0" borderId="5" xfId="5" applyNumberFormat="1" applyFont="1" applyBorder="1" applyAlignment="1">
      <alignment horizontal="center"/>
    </xf>
    <xf numFmtId="3" fontId="15" fillId="0" borderId="5" xfId="3" applyNumberFormat="1" applyFont="1" applyFill="1" applyBorder="1" applyAlignment="1">
      <alignment horizontal="center" vertical="center"/>
    </xf>
    <xf numFmtId="164" fontId="15" fillId="0" borderId="0" xfId="3" applyNumberFormat="1" applyFont="1" applyBorder="1" applyAlignment="1">
      <alignment horizontal="center" vertical="center"/>
    </xf>
    <xf numFmtId="3" fontId="0" fillId="0" borderId="0" xfId="0" applyNumberFormat="1"/>
    <xf numFmtId="3" fontId="15" fillId="0" borderId="3" xfId="3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3" fontId="15" fillId="0" borderId="0" xfId="3" applyNumberFormat="1" applyFont="1" applyBorder="1" applyAlignment="1">
      <alignment horizontal="center"/>
    </xf>
    <xf numFmtId="165" fontId="15" fillId="0" borderId="5" xfId="0" applyNumberFormat="1" applyFont="1" applyBorder="1" applyAlignment="1">
      <alignment horizontal="center"/>
    </xf>
    <xf numFmtId="3" fontId="20" fillId="0" borderId="0" xfId="3" applyNumberFormat="1" applyFont="1" applyBorder="1" applyAlignment="1">
      <alignment horizontal="center"/>
    </xf>
    <xf numFmtId="3" fontId="20" fillId="0" borderId="0" xfId="3" applyNumberFormat="1" applyFont="1" applyAlignment="1">
      <alignment horizontal="center"/>
    </xf>
    <xf numFmtId="166" fontId="15" fillId="0" borderId="0" xfId="3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3" fontId="20" fillId="0" borderId="0" xfId="3" applyNumberFormat="1" applyFont="1" applyFill="1" applyBorder="1" applyAlignment="1">
      <alignment horizontal="center"/>
    </xf>
    <xf numFmtId="165" fontId="15" fillId="0" borderId="9" xfId="0" applyNumberFormat="1" applyFont="1" applyBorder="1" applyAlignment="1">
      <alignment horizontal="center"/>
    </xf>
    <xf numFmtId="164" fontId="15" fillId="0" borderId="5" xfId="3" applyNumberFormat="1" applyFont="1" applyBorder="1" applyAlignment="1">
      <alignment horizontal="center"/>
    </xf>
    <xf numFmtId="3" fontId="14" fillId="0" borderId="4" xfId="0" applyNumberFormat="1" applyFont="1" applyBorder="1" applyAlignment="1">
      <alignment horizontal="center"/>
    </xf>
    <xf numFmtId="0" fontId="2" fillId="0" borderId="0" xfId="1" applyFill="1" applyAlignment="1" applyProtection="1"/>
    <xf numFmtId="1" fontId="15" fillId="0" borderId="0" xfId="0" applyNumberFormat="1" applyFont="1" applyBorder="1" applyAlignment="1">
      <alignment horizontal="center"/>
    </xf>
    <xf numFmtId="0" fontId="15" fillId="0" borderId="0" xfId="0" applyFont="1" applyBorder="1"/>
    <xf numFmtId="3" fontId="20" fillId="0" borderId="0" xfId="0" applyNumberFormat="1" applyFont="1" applyBorder="1"/>
    <xf numFmtId="3" fontId="15" fillId="0" borderId="0" xfId="0" applyNumberFormat="1" applyFont="1" applyBorder="1"/>
    <xf numFmtId="0" fontId="15" fillId="0" borderId="4" xfId="0" applyFont="1" applyBorder="1"/>
    <xf numFmtId="0" fontId="19" fillId="0" borderId="4" xfId="1" applyFont="1" applyBorder="1" applyAlignment="1" applyProtection="1"/>
  </cellXfs>
  <cellStyles count="8">
    <cellStyle name="Collegamento ipertestuale" xfId="1" builtinId="8"/>
    <cellStyle name="Input" xfId="2" builtinId="20" customBuiltin="1"/>
    <cellStyle name="Migliaia" xfId="3" builtinId="3"/>
    <cellStyle name="Migliaia 2" xfId="4" xr:uid="{00000000-0005-0000-0000-000003000000}"/>
    <cellStyle name="NewStyle" xfId="5" xr:uid="{00000000-0005-0000-0000-000004000000}"/>
    <cellStyle name="Normale" xfId="0" builtinId="0"/>
    <cellStyle name="Normale 2" xfId="6" xr:uid="{00000000-0005-0000-0000-000006000000}"/>
    <cellStyle name="Output" xfId="7" builtinId="2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zoomScaleNormal="100" workbookViewId="0">
      <selection activeCell="C6" sqref="C6"/>
    </sheetView>
  </sheetViews>
  <sheetFormatPr defaultColWidth="11.25" defaultRowHeight="12.75" customHeight="1" x14ac:dyDescent="0.2"/>
  <cols>
    <col min="1" max="16384" width="11.25" style="2"/>
  </cols>
  <sheetData>
    <row r="1" spans="1:1" ht="18" customHeight="1" x14ac:dyDescent="0.3">
      <c r="A1" s="1" t="s">
        <v>19</v>
      </c>
    </row>
    <row r="2" spans="1:1" ht="12.75" customHeight="1" x14ac:dyDescent="0.2">
      <c r="A2" s="3"/>
    </row>
    <row r="3" spans="1:1" ht="12.75" customHeight="1" x14ac:dyDescent="0.25">
      <c r="A3" s="5" t="s">
        <v>31</v>
      </c>
    </row>
    <row r="4" spans="1:1" ht="12.75" customHeight="1" x14ac:dyDescent="0.2">
      <c r="A4" s="35" t="s">
        <v>20</v>
      </c>
    </row>
    <row r="6" spans="1:1" ht="12.75" customHeight="1" x14ac:dyDescent="0.25">
      <c r="A6" s="5" t="s">
        <v>32</v>
      </c>
    </row>
    <row r="7" spans="1:1" ht="12.75" customHeight="1" x14ac:dyDescent="0.2">
      <c r="A7" s="67" t="s">
        <v>37</v>
      </c>
    </row>
    <row r="8" spans="1:1" ht="12.75" customHeight="1" x14ac:dyDescent="0.2">
      <c r="A8" s="4"/>
    </row>
    <row r="9" spans="1:1" ht="12.75" customHeight="1" x14ac:dyDescent="0.25">
      <c r="A9" s="5"/>
    </row>
    <row r="10" spans="1:1" ht="12.75" customHeight="1" x14ac:dyDescent="0.2">
      <c r="A10" s="35"/>
    </row>
  </sheetData>
  <phoneticPr fontId="0" type="noConversion"/>
  <hyperlinks>
    <hyperlink ref="A4" location="'Tab.a4.1-a4.2'!A1" display="Tab.a4.1-a4.2" xr:uid="{00000000-0004-0000-0000-000000000000}"/>
    <hyperlink ref="A7" location="'Tab.a4.3-A4.4'!A1" display="Tab.a4.3-A4.4" xr:uid="{A557D3AD-7414-4073-9965-456388C69FB1}"/>
  </hyperlink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56"/>
  <sheetViews>
    <sheetView zoomScaleNormal="100" workbookViewId="0">
      <selection activeCell="K1" sqref="K1"/>
    </sheetView>
  </sheetViews>
  <sheetFormatPr defaultColWidth="11.25" defaultRowHeight="12" x14ac:dyDescent="0.25"/>
  <cols>
    <col min="1" max="1" width="11.625" style="12" customWidth="1"/>
    <col min="2" max="2" width="13.375" style="12" customWidth="1"/>
    <col min="3" max="3" width="12.75" style="12" bestFit="1" customWidth="1"/>
    <col min="4" max="4" width="15" style="12" bestFit="1" customWidth="1"/>
    <col min="5" max="5" width="14.625" style="12" customWidth="1"/>
    <col min="6" max="6" width="10" style="12" bestFit="1" customWidth="1"/>
    <col min="7" max="7" width="9" style="12" bestFit="1" customWidth="1"/>
    <col min="8" max="8" width="10.25" style="12" bestFit="1" customWidth="1"/>
    <col min="9" max="10" width="11.25" style="12" customWidth="1"/>
    <col min="11" max="11" width="9.75" style="12" customWidth="1"/>
    <col min="12" max="12" width="11.25" style="12" customWidth="1"/>
    <col min="13" max="13" width="6.75" style="12" customWidth="1"/>
    <col min="14" max="19" width="11.25" style="12" customWidth="1"/>
    <col min="20" max="20" width="6.375" style="12" customWidth="1"/>
    <col min="21" max="21" width="11" style="12" customWidth="1"/>
    <col min="22" max="29" width="11.25" style="12" customWidth="1"/>
    <col min="30" max="30" width="10.75" style="12" customWidth="1"/>
    <col min="31" max="16384" width="11.25" style="12"/>
  </cols>
  <sheetData>
    <row r="1" spans="1:12" ht="15.6" x14ac:dyDescent="0.3">
      <c r="A1" s="1" t="s">
        <v>31</v>
      </c>
      <c r="K1" s="13" t="s">
        <v>16</v>
      </c>
    </row>
    <row r="2" spans="1:12" x14ac:dyDescent="0.25">
      <c r="K2" s="13"/>
    </row>
    <row r="3" spans="1:12" x14ac:dyDescent="0.25">
      <c r="A3" s="14" t="s">
        <v>39</v>
      </c>
      <c r="B3" s="18"/>
      <c r="C3" s="14"/>
      <c r="D3" s="14"/>
      <c r="E3" s="14"/>
      <c r="F3" s="14"/>
      <c r="G3" s="14"/>
      <c r="H3" s="32" t="s">
        <v>42</v>
      </c>
      <c r="K3" s="8"/>
    </row>
    <row r="4" spans="1:12" ht="12.6" thickBot="1" x14ac:dyDescent="0.3">
      <c r="A4" s="16" t="s">
        <v>33</v>
      </c>
      <c r="B4" s="15"/>
      <c r="C4" s="15"/>
      <c r="D4" s="15"/>
      <c r="E4" s="15"/>
      <c r="F4" s="14"/>
      <c r="G4" s="14"/>
      <c r="H4" s="16" t="s">
        <v>33</v>
      </c>
      <c r="K4" s="13"/>
    </row>
    <row r="5" spans="1:12" x14ac:dyDescent="0.25">
      <c r="A5" s="17"/>
      <c r="B5" s="17"/>
      <c r="C5" s="66" t="s">
        <v>17</v>
      </c>
      <c r="D5" s="66" t="s">
        <v>38</v>
      </c>
      <c r="E5" s="66" t="s">
        <v>18</v>
      </c>
      <c r="F5" s="14"/>
      <c r="G5" s="14"/>
      <c r="H5" s="17"/>
      <c r="I5" s="17"/>
      <c r="J5" s="66" t="s">
        <v>17</v>
      </c>
      <c r="K5" s="66" t="s">
        <v>38</v>
      </c>
      <c r="L5" s="66" t="s">
        <v>18</v>
      </c>
    </row>
    <row r="6" spans="1:12" x14ac:dyDescent="0.25">
      <c r="A6" s="19">
        <v>2017</v>
      </c>
      <c r="B6" s="19" t="s">
        <v>0</v>
      </c>
      <c r="C6" s="6">
        <v>7124396</v>
      </c>
      <c r="D6" s="6">
        <v>7097936</v>
      </c>
      <c r="E6" s="6">
        <f>SUM(C6:D6)</f>
        <v>14222332</v>
      </c>
      <c r="G6" s="18"/>
      <c r="H6" s="19">
        <v>2015</v>
      </c>
      <c r="I6" s="12" t="s">
        <v>3</v>
      </c>
      <c r="J6" s="43">
        <v>61079</v>
      </c>
      <c r="K6" s="43">
        <v>9757</v>
      </c>
      <c r="L6" s="20">
        <f t="shared" ref="L6:L18" si="0">J6+K6</f>
        <v>70836</v>
      </c>
    </row>
    <row r="7" spans="1:12" x14ac:dyDescent="0.25">
      <c r="A7" s="19">
        <v>2018</v>
      </c>
      <c r="B7" s="19" t="s">
        <v>0</v>
      </c>
      <c r="C7" s="6">
        <v>7237520</v>
      </c>
      <c r="D7" s="6">
        <v>7702591</v>
      </c>
      <c r="E7" s="6">
        <f t="shared" ref="E7:E13" si="1">SUM(C7:D7)</f>
        <v>14940111</v>
      </c>
      <c r="G7" s="18"/>
      <c r="H7" s="19">
        <v>2015</v>
      </c>
      <c r="I7" s="12" t="s">
        <v>4</v>
      </c>
      <c r="J7" s="43">
        <v>68433</v>
      </c>
      <c r="K7" s="43">
        <v>12906</v>
      </c>
      <c r="L7" s="20">
        <f t="shared" si="0"/>
        <v>81339</v>
      </c>
    </row>
    <row r="8" spans="1:12" x14ac:dyDescent="0.25">
      <c r="A8" s="19">
        <v>2019</v>
      </c>
      <c r="B8" s="19" t="s">
        <v>0</v>
      </c>
      <c r="C8" s="6">
        <v>7418765</v>
      </c>
      <c r="D8" s="6">
        <v>7727118</v>
      </c>
      <c r="E8" s="6">
        <f t="shared" si="1"/>
        <v>15145883</v>
      </c>
      <c r="G8" s="18"/>
      <c r="H8" s="19">
        <v>2015</v>
      </c>
      <c r="I8" s="12" t="s">
        <v>5</v>
      </c>
      <c r="J8" s="43">
        <v>81793</v>
      </c>
      <c r="K8" s="43">
        <v>31125</v>
      </c>
      <c r="L8" s="20">
        <f t="shared" si="0"/>
        <v>112918</v>
      </c>
    </row>
    <row r="9" spans="1:12" x14ac:dyDescent="0.25">
      <c r="A9" s="19">
        <v>2020</v>
      </c>
      <c r="B9" s="19" t="s">
        <v>0</v>
      </c>
      <c r="C9" s="6">
        <v>4739030</v>
      </c>
      <c r="D9" s="6">
        <v>1582079</v>
      </c>
      <c r="E9" s="6">
        <f t="shared" si="1"/>
        <v>6321109</v>
      </c>
      <c r="G9" s="18"/>
      <c r="H9" s="19">
        <v>2015</v>
      </c>
      <c r="I9" s="12" t="s">
        <v>6</v>
      </c>
      <c r="J9" s="43">
        <v>126675</v>
      </c>
      <c r="K9" s="43">
        <v>175408</v>
      </c>
      <c r="L9" s="20">
        <f t="shared" si="0"/>
        <v>302083</v>
      </c>
    </row>
    <row r="10" spans="1:12" x14ac:dyDescent="0.25">
      <c r="A10" s="19">
        <v>2021</v>
      </c>
      <c r="B10" s="19" t="s">
        <v>0</v>
      </c>
      <c r="C10" s="7">
        <v>6869519</v>
      </c>
      <c r="D10" s="7">
        <v>3762698</v>
      </c>
      <c r="E10" s="6">
        <f t="shared" si="1"/>
        <v>10632217</v>
      </c>
      <c r="G10" s="18"/>
      <c r="H10" s="19">
        <v>2015</v>
      </c>
      <c r="I10" s="12" t="s">
        <v>7</v>
      </c>
      <c r="J10" s="43">
        <v>200599</v>
      </c>
      <c r="K10" s="43">
        <v>578231</v>
      </c>
      <c r="L10" s="20">
        <f t="shared" si="0"/>
        <v>778830</v>
      </c>
    </row>
    <row r="11" spans="1:12" x14ac:dyDescent="0.25">
      <c r="A11" s="19">
        <v>2022</v>
      </c>
      <c r="B11" s="19" t="s">
        <v>0</v>
      </c>
      <c r="C11" s="7">
        <v>7994435</v>
      </c>
      <c r="D11" s="7">
        <v>6706476</v>
      </c>
      <c r="E11" s="6">
        <f t="shared" si="1"/>
        <v>14700911</v>
      </c>
      <c r="G11" s="18"/>
      <c r="H11" s="19">
        <v>2015</v>
      </c>
      <c r="I11" s="12" t="s">
        <v>8</v>
      </c>
      <c r="J11" s="43">
        <v>921867</v>
      </c>
      <c r="K11" s="43">
        <v>934630</v>
      </c>
      <c r="L11" s="20">
        <f t="shared" si="0"/>
        <v>1856497</v>
      </c>
    </row>
    <row r="12" spans="1:12" x14ac:dyDescent="0.25">
      <c r="A12" s="19">
        <v>2023</v>
      </c>
      <c r="B12" s="19" t="s">
        <v>0</v>
      </c>
      <c r="C12" s="57">
        <v>7382591</v>
      </c>
      <c r="D12" s="18">
        <v>6817945</v>
      </c>
      <c r="E12" s="6">
        <f t="shared" si="1"/>
        <v>14200536</v>
      </c>
      <c r="G12" s="18"/>
      <c r="H12" s="19">
        <v>2015</v>
      </c>
      <c r="I12" s="12" t="s">
        <v>9</v>
      </c>
      <c r="J12" s="43">
        <v>1689261</v>
      </c>
      <c r="K12" s="43">
        <v>1344516</v>
      </c>
      <c r="L12" s="20">
        <f t="shared" si="0"/>
        <v>3033777</v>
      </c>
    </row>
    <row r="13" spans="1:12" x14ac:dyDescent="0.25">
      <c r="A13" s="22" t="s">
        <v>30</v>
      </c>
      <c r="B13" s="22" t="s">
        <v>0</v>
      </c>
      <c r="C13" s="64">
        <v>7633588</v>
      </c>
      <c r="D13" s="64">
        <v>7976663</v>
      </c>
      <c r="E13" s="65">
        <f t="shared" si="1"/>
        <v>15610251</v>
      </c>
      <c r="G13" s="18"/>
      <c r="H13" s="19">
        <v>2015</v>
      </c>
      <c r="I13" s="12" t="s">
        <v>10</v>
      </c>
      <c r="J13" s="43">
        <v>2288725</v>
      </c>
      <c r="K13" s="43">
        <v>1251370</v>
      </c>
      <c r="L13" s="20">
        <f t="shared" si="0"/>
        <v>3540095</v>
      </c>
    </row>
    <row r="14" spans="1:12" x14ac:dyDescent="0.25">
      <c r="A14" s="19">
        <v>2017</v>
      </c>
      <c r="B14" s="19" t="s">
        <v>21</v>
      </c>
      <c r="C14" s="60">
        <v>3330313</v>
      </c>
      <c r="D14" s="60">
        <v>4162225</v>
      </c>
      <c r="E14" s="18">
        <f>C14+D14</f>
        <v>7492538</v>
      </c>
      <c r="F14" s="18"/>
      <c r="G14" s="18"/>
      <c r="H14" s="19">
        <v>2015</v>
      </c>
      <c r="I14" s="12" t="s">
        <v>11</v>
      </c>
      <c r="J14" s="43">
        <v>842717</v>
      </c>
      <c r="K14" s="43">
        <v>1105703</v>
      </c>
      <c r="L14" s="20">
        <f t="shared" si="0"/>
        <v>1948420</v>
      </c>
    </row>
    <row r="15" spans="1:12" x14ac:dyDescent="0.25">
      <c r="A15" s="19">
        <v>2018</v>
      </c>
      <c r="B15" s="19" t="s">
        <v>21</v>
      </c>
      <c r="C15" s="60">
        <v>3389939</v>
      </c>
      <c r="D15" s="60">
        <v>4545850</v>
      </c>
      <c r="E15" s="18">
        <f t="shared" ref="E15:E21" si="2">C15+D15</f>
        <v>7935789</v>
      </c>
      <c r="F15" s="18"/>
      <c r="G15" s="18"/>
      <c r="H15" s="19">
        <v>2015</v>
      </c>
      <c r="I15" s="12" t="s">
        <v>12</v>
      </c>
      <c r="J15" s="43">
        <v>129954</v>
      </c>
      <c r="K15" s="43">
        <v>360378</v>
      </c>
      <c r="L15" s="20">
        <f t="shared" si="0"/>
        <v>490332</v>
      </c>
    </row>
    <row r="16" spans="1:12" x14ac:dyDescent="0.25">
      <c r="A16" s="19">
        <v>2019</v>
      </c>
      <c r="B16" s="19" t="s">
        <v>21</v>
      </c>
      <c r="C16" s="60">
        <v>3439968</v>
      </c>
      <c r="D16" s="60">
        <v>4523018</v>
      </c>
      <c r="E16" s="18">
        <f t="shared" si="2"/>
        <v>7962986</v>
      </c>
      <c r="F16" s="18"/>
      <c r="G16" s="18"/>
      <c r="H16" s="19">
        <v>2015</v>
      </c>
      <c r="I16" s="12" t="s">
        <v>13</v>
      </c>
      <c r="J16" s="43">
        <v>71615</v>
      </c>
      <c r="K16" s="43">
        <v>21058</v>
      </c>
      <c r="L16" s="20">
        <f t="shared" si="0"/>
        <v>92673</v>
      </c>
    </row>
    <row r="17" spans="1:12" x14ac:dyDescent="0.25">
      <c r="A17" s="19">
        <v>2020</v>
      </c>
      <c r="B17" s="19" t="s">
        <v>21</v>
      </c>
      <c r="C17" s="60">
        <v>2142522</v>
      </c>
      <c r="D17" s="60">
        <v>852928</v>
      </c>
      <c r="E17" s="18">
        <f t="shared" si="2"/>
        <v>2995450</v>
      </c>
      <c r="F17" s="18"/>
      <c r="G17" s="18"/>
      <c r="H17" s="22">
        <v>2015</v>
      </c>
      <c r="I17" s="23" t="s">
        <v>14</v>
      </c>
      <c r="J17" s="44">
        <v>71573</v>
      </c>
      <c r="K17" s="44">
        <v>13454</v>
      </c>
      <c r="L17" s="24">
        <f t="shared" si="0"/>
        <v>85027</v>
      </c>
    </row>
    <row r="18" spans="1:12" x14ac:dyDescent="0.25">
      <c r="A18" s="19">
        <v>2021</v>
      </c>
      <c r="B18" s="19" t="s">
        <v>21</v>
      </c>
      <c r="C18" s="60">
        <v>3222948</v>
      </c>
      <c r="D18" s="60">
        <v>2056004</v>
      </c>
      <c r="E18" s="18">
        <f t="shared" si="2"/>
        <v>5278952</v>
      </c>
      <c r="F18" s="18"/>
      <c r="G18" s="18"/>
      <c r="H18" s="19">
        <v>2020</v>
      </c>
      <c r="I18" s="12" t="s">
        <v>3</v>
      </c>
      <c r="J18" s="45">
        <v>80796</v>
      </c>
      <c r="K18" s="45">
        <v>16333</v>
      </c>
      <c r="L18" s="20">
        <f t="shared" si="0"/>
        <v>97129</v>
      </c>
    </row>
    <row r="19" spans="1:12" x14ac:dyDescent="0.25">
      <c r="A19" s="19">
        <v>2022</v>
      </c>
      <c r="B19" s="19" t="s">
        <v>21</v>
      </c>
      <c r="C19" s="60">
        <v>3839016</v>
      </c>
      <c r="D19" s="60">
        <v>3840937</v>
      </c>
      <c r="E19" s="18">
        <f t="shared" si="2"/>
        <v>7679953</v>
      </c>
      <c r="F19" s="18"/>
      <c r="G19" s="18"/>
      <c r="H19" s="19">
        <v>2020</v>
      </c>
      <c r="I19" s="12" t="s">
        <v>15</v>
      </c>
      <c r="J19" s="45">
        <v>89238</v>
      </c>
      <c r="K19" s="45">
        <v>19358</v>
      </c>
      <c r="L19" s="20">
        <f t="shared" ref="L19:L29" si="3">J19+K19</f>
        <v>108596</v>
      </c>
    </row>
    <row r="20" spans="1:12" x14ac:dyDescent="0.25">
      <c r="A20" s="19">
        <v>2023</v>
      </c>
      <c r="B20" s="19" t="s">
        <v>21</v>
      </c>
      <c r="C20" s="57">
        <v>3558197</v>
      </c>
      <c r="D20" s="57">
        <v>3878676</v>
      </c>
      <c r="E20" s="18">
        <f t="shared" si="2"/>
        <v>7436873</v>
      </c>
      <c r="F20" s="18"/>
      <c r="G20" s="18"/>
      <c r="H20" s="19">
        <v>2020</v>
      </c>
      <c r="I20" s="12" t="s">
        <v>5</v>
      </c>
      <c r="J20" s="45">
        <v>35790</v>
      </c>
      <c r="K20" s="45">
        <v>6607</v>
      </c>
      <c r="L20" s="20">
        <f t="shared" si="3"/>
        <v>42397</v>
      </c>
    </row>
    <row r="21" spans="1:12" x14ac:dyDescent="0.25">
      <c r="A21" s="22" t="s">
        <v>30</v>
      </c>
      <c r="B21" s="22" t="s">
        <v>21</v>
      </c>
      <c r="C21" s="58">
        <v>3622351</v>
      </c>
      <c r="D21" s="58">
        <v>4711603</v>
      </c>
      <c r="E21" s="21">
        <f t="shared" si="2"/>
        <v>8333954</v>
      </c>
      <c r="F21" s="18"/>
      <c r="G21" s="18"/>
      <c r="H21" s="19">
        <v>2020</v>
      </c>
      <c r="I21" s="12" t="s">
        <v>6</v>
      </c>
      <c r="J21" s="45">
        <v>15304</v>
      </c>
      <c r="K21" s="45">
        <v>1290</v>
      </c>
      <c r="L21" s="20">
        <f t="shared" si="3"/>
        <v>16594</v>
      </c>
    </row>
    <row r="22" spans="1:12" x14ac:dyDescent="0.25">
      <c r="A22" s="19">
        <v>2017</v>
      </c>
      <c r="B22" s="19" t="s">
        <v>22</v>
      </c>
      <c r="C22" s="60">
        <v>1216614</v>
      </c>
      <c r="D22" s="60">
        <v>1166020</v>
      </c>
      <c r="E22" s="18">
        <f t="shared" ref="E22:E29" si="4">C22+D22</f>
        <v>2382634</v>
      </c>
      <c r="F22" s="18"/>
      <c r="G22" s="18"/>
      <c r="H22" s="19">
        <v>2020</v>
      </c>
      <c r="I22" s="12" t="s">
        <v>7</v>
      </c>
      <c r="J22" s="45">
        <v>23837</v>
      </c>
      <c r="K22" s="45">
        <v>1503</v>
      </c>
      <c r="L22" s="20">
        <f t="shared" si="3"/>
        <v>25340</v>
      </c>
    </row>
    <row r="23" spans="1:12" x14ac:dyDescent="0.25">
      <c r="A23" s="19">
        <v>2018</v>
      </c>
      <c r="B23" s="19" t="s">
        <v>22</v>
      </c>
      <c r="C23" s="60">
        <v>1224326</v>
      </c>
      <c r="D23" s="60">
        <v>1276629</v>
      </c>
      <c r="E23" s="18">
        <f t="shared" si="4"/>
        <v>2500955</v>
      </c>
      <c r="F23" s="18"/>
      <c r="G23" s="18"/>
      <c r="H23" s="19">
        <v>2020</v>
      </c>
      <c r="I23" s="12" t="s">
        <v>8</v>
      </c>
      <c r="J23" s="45">
        <v>194400</v>
      </c>
      <c r="K23" s="45">
        <v>29845</v>
      </c>
      <c r="L23" s="20">
        <f t="shared" si="3"/>
        <v>224245</v>
      </c>
    </row>
    <row r="24" spans="1:12" x14ac:dyDescent="0.25">
      <c r="A24" s="19">
        <v>2019</v>
      </c>
      <c r="B24" s="19" t="s">
        <v>22</v>
      </c>
      <c r="C24" s="60">
        <v>1274574</v>
      </c>
      <c r="D24" s="60">
        <v>1262780</v>
      </c>
      <c r="E24" s="18">
        <f t="shared" si="4"/>
        <v>2537354</v>
      </c>
      <c r="F24" s="18"/>
      <c r="G24" s="18"/>
      <c r="H24" s="19">
        <v>2020</v>
      </c>
      <c r="I24" s="12" t="s">
        <v>9</v>
      </c>
      <c r="J24" s="45">
        <v>1130312</v>
      </c>
      <c r="K24" s="45">
        <v>369302</v>
      </c>
      <c r="L24" s="20">
        <f t="shared" si="3"/>
        <v>1499614</v>
      </c>
    </row>
    <row r="25" spans="1:12" x14ac:dyDescent="0.25">
      <c r="A25" s="19">
        <v>2020</v>
      </c>
      <c r="B25" s="19" t="s">
        <v>22</v>
      </c>
      <c r="C25" s="60">
        <v>950827</v>
      </c>
      <c r="D25" s="60">
        <v>298317</v>
      </c>
      <c r="E25" s="18">
        <f t="shared" si="4"/>
        <v>1249144</v>
      </c>
      <c r="F25" s="18"/>
      <c r="G25" s="18"/>
      <c r="H25" s="19">
        <v>2020</v>
      </c>
      <c r="I25" s="12" t="s">
        <v>10</v>
      </c>
      <c r="J25" s="45">
        <v>2171603</v>
      </c>
      <c r="K25" s="45">
        <v>491784</v>
      </c>
      <c r="L25" s="20">
        <f t="shared" si="3"/>
        <v>2663387</v>
      </c>
    </row>
    <row r="26" spans="1:12" x14ac:dyDescent="0.25">
      <c r="A26" s="19">
        <v>2021</v>
      </c>
      <c r="B26" s="19" t="s">
        <v>22</v>
      </c>
      <c r="C26" s="60">
        <v>1309973</v>
      </c>
      <c r="D26" s="60">
        <v>791760</v>
      </c>
      <c r="E26" s="18">
        <f t="shared" si="4"/>
        <v>2101733</v>
      </c>
      <c r="F26" s="18"/>
      <c r="G26" s="18"/>
      <c r="H26" s="19">
        <v>2020</v>
      </c>
      <c r="I26" s="12" t="s">
        <v>11</v>
      </c>
      <c r="J26" s="45">
        <v>751245</v>
      </c>
      <c r="K26" s="45">
        <v>470636</v>
      </c>
      <c r="L26" s="20">
        <f t="shared" si="3"/>
        <v>1221881</v>
      </c>
    </row>
    <row r="27" spans="1:12" x14ac:dyDescent="0.25">
      <c r="A27" s="19">
        <v>2022</v>
      </c>
      <c r="B27" s="19" t="s">
        <v>22</v>
      </c>
      <c r="C27" s="60">
        <v>1445748</v>
      </c>
      <c r="D27" s="60">
        <v>1197812</v>
      </c>
      <c r="E27" s="18">
        <f t="shared" si="4"/>
        <v>2643560</v>
      </c>
      <c r="F27" s="18"/>
      <c r="G27" s="18"/>
      <c r="H27" s="19">
        <v>2020</v>
      </c>
      <c r="I27" s="12" t="s">
        <v>12</v>
      </c>
      <c r="J27" s="45">
        <v>122750</v>
      </c>
      <c r="K27" s="45">
        <v>162216</v>
      </c>
      <c r="L27" s="20">
        <f t="shared" si="3"/>
        <v>284966</v>
      </c>
    </row>
    <row r="28" spans="1:12" x14ac:dyDescent="0.25">
      <c r="A28" s="19">
        <v>2023</v>
      </c>
      <c r="B28" s="19" t="s">
        <v>22</v>
      </c>
      <c r="C28" s="57">
        <v>1274073</v>
      </c>
      <c r="D28" s="57">
        <v>1165897</v>
      </c>
      <c r="E28" s="18">
        <f t="shared" si="4"/>
        <v>2439970</v>
      </c>
      <c r="F28" s="18"/>
      <c r="G28" s="18"/>
      <c r="H28" s="19">
        <v>2020</v>
      </c>
      <c r="I28" s="12" t="s">
        <v>13</v>
      </c>
      <c r="J28" s="45">
        <v>72296</v>
      </c>
      <c r="K28" s="45">
        <v>8614</v>
      </c>
      <c r="L28" s="20">
        <f t="shared" si="3"/>
        <v>80910</v>
      </c>
    </row>
    <row r="29" spans="1:12" x14ac:dyDescent="0.25">
      <c r="A29" s="22" t="s">
        <v>30</v>
      </c>
      <c r="B29" s="22" t="s">
        <v>22</v>
      </c>
      <c r="C29" s="58">
        <v>1324661</v>
      </c>
      <c r="D29" s="58">
        <v>1218008</v>
      </c>
      <c r="E29" s="21">
        <f t="shared" si="4"/>
        <v>2542669</v>
      </c>
      <c r="F29" s="18"/>
      <c r="G29" s="18"/>
      <c r="H29" s="22">
        <v>2020</v>
      </c>
      <c r="I29" s="23" t="s">
        <v>14</v>
      </c>
      <c r="J29" s="46">
        <v>51460</v>
      </c>
      <c r="K29" s="46">
        <v>4592</v>
      </c>
      <c r="L29" s="24">
        <f t="shared" si="3"/>
        <v>56052</v>
      </c>
    </row>
    <row r="30" spans="1:12" x14ac:dyDescent="0.25">
      <c r="A30" s="19">
        <v>2017</v>
      </c>
      <c r="B30" s="18" t="s">
        <v>23</v>
      </c>
      <c r="C30" s="59">
        <v>349478</v>
      </c>
      <c r="D30" s="59">
        <v>286312</v>
      </c>
      <c r="E30" s="18">
        <f t="shared" ref="E30:E37" si="5">C30+D30</f>
        <v>635790</v>
      </c>
      <c r="F30" s="18"/>
      <c r="G30" s="18"/>
      <c r="H30" s="25">
        <v>2024</v>
      </c>
      <c r="I30" s="12" t="s">
        <v>3</v>
      </c>
      <c r="J30" s="47">
        <v>84986</v>
      </c>
      <c r="K30" s="47">
        <v>16899</v>
      </c>
      <c r="L30" s="14">
        <f>J30+K30</f>
        <v>101885</v>
      </c>
    </row>
    <row r="31" spans="1:12" x14ac:dyDescent="0.25">
      <c r="A31" s="19">
        <v>2018</v>
      </c>
      <c r="B31" s="18" t="s">
        <v>23</v>
      </c>
      <c r="C31" s="59">
        <v>380971</v>
      </c>
      <c r="D31" s="59">
        <v>339620</v>
      </c>
      <c r="E31" s="18">
        <f t="shared" si="5"/>
        <v>720591</v>
      </c>
      <c r="F31" s="18"/>
      <c r="G31" s="18"/>
      <c r="H31" s="25">
        <v>2024</v>
      </c>
      <c r="I31" s="12" t="s">
        <v>15</v>
      </c>
      <c r="J31" s="45">
        <v>94667</v>
      </c>
      <c r="K31" s="45">
        <v>19958</v>
      </c>
      <c r="L31" s="14">
        <f t="shared" ref="L31:L41" si="6">J31+K31</f>
        <v>114625</v>
      </c>
    </row>
    <row r="32" spans="1:12" x14ac:dyDescent="0.25">
      <c r="A32" s="19">
        <v>2019</v>
      </c>
      <c r="B32" s="18" t="s">
        <v>23</v>
      </c>
      <c r="C32" s="59">
        <v>411093</v>
      </c>
      <c r="D32" s="59">
        <v>333552</v>
      </c>
      <c r="E32" s="18">
        <f t="shared" si="5"/>
        <v>744645</v>
      </c>
      <c r="F32" s="18"/>
      <c r="G32" s="18"/>
      <c r="H32" s="25">
        <v>2024</v>
      </c>
      <c r="I32" s="12" t="s">
        <v>5</v>
      </c>
      <c r="J32" s="45">
        <v>113131</v>
      </c>
      <c r="K32" s="45">
        <v>42558</v>
      </c>
      <c r="L32" s="14">
        <f t="shared" si="6"/>
        <v>155689</v>
      </c>
    </row>
    <row r="33" spans="1:12" x14ac:dyDescent="0.25">
      <c r="A33" s="19">
        <v>2020</v>
      </c>
      <c r="B33" s="18" t="s">
        <v>23</v>
      </c>
      <c r="C33" s="59">
        <v>309958</v>
      </c>
      <c r="D33" s="59">
        <v>66049</v>
      </c>
      <c r="E33" s="18">
        <f t="shared" si="5"/>
        <v>376007</v>
      </c>
      <c r="F33" s="18"/>
      <c r="G33" s="18"/>
      <c r="H33" s="25">
        <v>2024</v>
      </c>
      <c r="I33" s="12" t="s">
        <v>6</v>
      </c>
      <c r="J33" s="45">
        <v>172940</v>
      </c>
      <c r="K33" s="45">
        <v>272401</v>
      </c>
      <c r="L33" s="14">
        <f t="shared" si="6"/>
        <v>445341</v>
      </c>
    </row>
    <row r="34" spans="1:12" x14ac:dyDescent="0.25">
      <c r="A34" s="19">
        <v>2021</v>
      </c>
      <c r="B34" s="18" t="s">
        <v>23</v>
      </c>
      <c r="C34" s="59">
        <v>402648</v>
      </c>
      <c r="D34" s="59">
        <v>144976</v>
      </c>
      <c r="E34" s="18">
        <f t="shared" si="5"/>
        <v>547624</v>
      </c>
      <c r="F34" s="18"/>
      <c r="G34" s="18"/>
      <c r="H34" s="25">
        <v>2024</v>
      </c>
      <c r="I34" s="12" t="s">
        <v>7</v>
      </c>
      <c r="J34" s="45">
        <v>284014</v>
      </c>
      <c r="K34" s="45">
        <v>932702</v>
      </c>
      <c r="L34" s="14">
        <f t="shared" si="6"/>
        <v>1216716</v>
      </c>
    </row>
    <row r="35" spans="1:12" x14ac:dyDescent="0.25">
      <c r="A35" s="19">
        <v>2022</v>
      </c>
      <c r="B35" s="18" t="s">
        <v>23</v>
      </c>
      <c r="C35" s="59">
        <v>451814</v>
      </c>
      <c r="D35" s="59">
        <v>270787</v>
      </c>
      <c r="E35" s="18">
        <f t="shared" si="5"/>
        <v>722601</v>
      </c>
      <c r="F35" s="18"/>
      <c r="G35" s="18"/>
      <c r="H35" s="25">
        <v>2024</v>
      </c>
      <c r="I35" s="12" t="s">
        <v>8</v>
      </c>
      <c r="J35" s="45">
        <v>1206174</v>
      </c>
      <c r="K35" s="45">
        <v>1216784</v>
      </c>
      <c r="L35" s="14">
        <f t="shared" si="6"/>
        <v>2422958</v>
      </c>
    </row>
    <row r="36" spans="1:12" x14ac:dyDescent="0.25">
      <c r="A36" s="19">
        <v>2023</v>
      </c>
      <c r="B36" s="18" t="s">
        <v>23</v>
      </c>
      <c r="C36" s="57">
        <v>469609</v>
      </c>
      <c r="D36" s="57">
        <v>313009</v>
      </c>
      <c r="E36" s="18">
        <f t="shared" si="5"/>
        <v>782618</v>
      </c>
      <c r="F36" s="18"/>
      <c r="G36" s="18"/>
      <c r="H36" s="25">
        <v>2024</v>
      </c>
      <c r="I36" s="12" t="s">
        <v>9</v>
      </c>
      <c r="J36" s="45">
        <v>1772600</v>
      </c>
      <c r="K36" s="45">
        <v>1580628</v>
      </c>
      <c r="L36" s="14">
        <f t="shared" si="6"/>
        <v>3353228</v>
      </c>
    </row>
    <row r="37" spans="1:12" x14ac:dyDescent="0.25">
      <c r="A37" s="22" t="s">
        <v>30</v>
      </c>
      <c r="B37" s="22" t="s">
        <v>23</v>
      </c>
      <c r="C37" s="58">
        <v>421521</v>
      </c>
      <c r="D37" s="58">
        <v>313981</v>
      </c>
      <c r="E37" s="21">
        <f t="shared" si="5"/>
        <v>735502</v>
      </c>
      <c r="F37" s="18"/>
      <c r="G37" s="18"/>
      <c r="H37" s="25">
        <v>2024</v>
      </c>
      <c r="I37" s="12" t="s">
        <v>10</v>
      </c>
      <c r="J37" s="45">
        <v>2333680</v>
      </c>
      <c r="K37" s="45">
        <v>1429483</v>
      </c>
      <c r="L37" s="14">
        <f t="shared" si="6"/>
        <v>3763163</v>
      </c>
    </row>
    <row r="38" spans="1:12" x14ac:dyDescent="0.25">
      <c r="A38" s="19">
        <v>2017</v>
      </c>
      <c r="B38" s="19" t="s">
        <v>24</v>
      </c>
      <c r="C38" s="59">
        <v>1441887</v>
      </c>
      <c r="D38" s="59">
        <v>859983</v>
      </c>
      <c r="E38" s="18">
        <f t="shared" ref="E38:E45" si="7">C38+D38</f>
        <v>2301870</v>
      </c>
      <c r="F38" s="18"/>
      <c r="G38" s="18"/>
      <c r="H38" s="25">
        <v>2024</v>
      </c>
      <c r="I38" s="12" t="s">
        <v>11</v>
      </c>
      <c r="J38" s="45">
        <v>1080612</v>
      </c>
      <c r="K38" s="45">
        <v>1520036</v>
      </c>
      <c r="L38" s="14">
        <f t="shared" si="6"/>
        <v>2600648</v>
      </c>
    </row>
    <row r="39" spans="1:12" x14ac:dyDescent="0.25">
      <c r="A39" s="19">
        <v>2018</v>
      </c>
      <c r="B39" s="19" t="s">
        <v>24</v>
      </c>
      <c r="C39" s="59">
        <v>1458154</v>
      </c>
      <c r="D39" s="59">
        <v>860822</v>
      </c>
      <c r="E39" s="18">
        <f t="shared" si="7"/>
        <v>2318976</v>
      </c>
      <c r="F39" s="18"/>
      <c r="G39" s="18"/>
      <c r="H39" s="25">
        <v>2024</v>
      </c>
      <c r="I39" s="12" t="s">
        <v>12</v>
      </c>
      <c r="J39" s="45">
        <v>257733</v>
      </c>
      <c r="K39" s="45">
        <v>867846</v>
      </c>
      <c r="L39" s="14">
        <f t="shared" si="6"/>
        <v>1125579</v>
      </c>
    </row>
    <row r="40" spans="1:12" x14ac:dyDescent="0.25">
      <c r="A40" s="19">
        <v>2019</v>
      </c>
      <c r="B40" s="19" t="s">
        <v>24</v>
      </c>
      <c r="C40" s="59">
        <v>1503775</v>
      </c>
      <c r="D40" s="59">
        <v>840478</v>
      </c>
      <c r="E40" s="18">
        <f t="shared" si="7"/>
        <v>2344253</v>
      </c>
      <c r="F40" s="18"/>
      <c r="G40" s="18"/>
      <c r="H40" s="25">
        <v>2024</v>
      </c>
      <c r="I40" s="12" t="s">
        <v>13</v>
      </c>
      <c r="J40" s="45">
        <v>108654</v>
      </c>
      <c r="K40" s="45">
        <v>42586</v>
      </c>
      <c r="L40" s="14">
        <f t="shared" si="6"/>
        <v>151240</v>
      </c>
    </row>
    <row r="41" spans="1:12" ht="12.6" thickBot="1" x14ac:dyDescent="0.3">
      <c r="A41" s="19">
        <v>2020</v>
      </c>
      <c r="B41" s="19" t="s">
        <v>24</v>
      </c>
      <c r="C41" s="59">
        <v>893617</v>
      </c>
      <c r="D41" s="59">
        <v>225075</v>
      </c>
      <c r="E41" s="18">
        <f t="shared" si="7"/>
        <v>1118692</v>
      </c>
      <c r="F41" s="18"/>
      <c r="G41" s="18"/>
      <c r="H41" s="68">
        <v>2024</v>
      </c>
      <c r="I41" s="69" t="s">
        <v>14</v>
      </c>
      <c r="J41" s="70">
        <v>101875</v>
      </c>
      <c r="K41" s="70">
        <v>25484</v>
      </c>
      <c r="L41" s="71">
        <f t="shared" si="6"/>
        <v>127359</v>
      </c>
    </row>
    <row r="42" spans="1:12" x14ac:dyDescent="0.25">
      <c r="A42" s="19">
        <v>2021</v>
      </c>
      <c r="B42" s="19" t="s">
        <v>24</v>
      </c>
      <c r="C42" s="59">
        <v>1305136</v>
      </c>
      <c r="D42" s="59">
        <v>470910</v>
      </c>
      <c r="E42" s="18">
        <f t="shared" si="7"/>
        <v>1776046</v>
      </c>
      <c r="F42" s="18"/>
      <c r="G42" s="18"/>
      <c r="H42" s="28" t="s">
        <v>26</v>
      </c>
      <c r="I42" s="72"/>
      <c r="J42" s="72"/>
      <c r="K42" s="73"/>
      <c r="L42" s="72"/>
    </row>
    <row r="43" spans="1:12" x14ac:dyDescent="0.25">
      <c r="A43" s="19">
        <v>2022</v>
      </c>
      <c r="B43" s="19" t="s">
        <v>24</v>
      </c>
      <c r="C43" s="59">
        <v>1513381</v>
      </c>
      <c r="D43" s="59">
        <v>778284</v>
      </c>
      <c r="E43" s="18">
        <f t="shared" si="7"/>
        <v>2291665</v>
      </c>
      <c r="F43" s="18"/>
      <c r="G43" s="18"/>
      <c r="H43" s="56" t="s">
        <v>29</v>
      </c>
      <c r="I43" s="19"/>
      <c r="K43" s="13"/>
    </row>
    <row r="44" spans="1:12" x14ac:dyDescent="0.25">
      <c r="A44" s="19">
        <v>2023</v>
      </c>
      <c r="B44" s="19" t="s">
        <v>24</v>
      </c>
      <c r="C44" s="57">
        <v>1367794</v>
      </c>
      <c r="D44" s="57">
        <v>750890</v>
      </c>
      <c r="E44" s="18">
        <f t="shared" si="7"/>
        <v>2118684</v>
      </c>
      <c r="F44" s="18"/>
      <c r="G44" s="18"/>
      <c r="H44" s="18"/>
      <c r="K44" s="13"/>
    </row>
    <row r="45" spans="1:12" x14ac:dyDescent="0.25">
      <c r="A45" s="22" t="s">
        <v>30</v>
      </c>
      <c r="B45" s="22" t="s">
        <v>24</v>
      </c>
      <c r="C45" s="58">
        <v>1501139</v>
      </c>
      <c r="D45" s="58">
        <v>907626</v>
      </c>
      <c r="E45" s="21">
        <f t="shared" si="7"/>
        <v>2408765</v>
      </c>
      <c r="F45" s="18"/>
      <c r="G45" s="18"/>
      <c r="H45" s="18"/>
      <c r="K45" s="13"/>
    </row>
    <row r="46" spans="1:12" x14ac:dyDescent="0.25">
      <c r="A46" s="19">
        <v>2017</v>
      </c>
      <c r="B46" s="19" t="s">
        <v>25</v>
      </c>
      <c r="C46" s="59">
        <v>786104</v>
      </c>
      <c r="D46" s="59">
        <v>623396</v>
      </c>
      <c r="E46" s="18">
        <f t="shared" ref="E46:E53" si="8">C46+D46</f>
        <v>1409500</v>
      </c>
      <c r="F46" s="18"/>
      <c r="G46" s="18"/>
      <c r="H46" s="18"/>
      <c r="K46" s="13"/>
    </row>
    <row r="47" spans="1:12" x14ac:dyDescent="0.25">
      <c r="A47" s="19">
        <v>2018</v>
      </c>
      <c r="B47" s="19" t="s">
        <v>25</v>
      </c>
      <c r="C47" s="59">
        <v>784130</v>
      </c>
      <c r="D47" s="59">
        <v>679670</v>
      </c>
      <c r="E47" s="18">
        <f t="shared" si="8"/>
        <v>1463800</v>
      </c>
      <c r="F47" s="18"/>
      <c r="G47" s="18"/>
      <c r="H47" s="18"/>
      <c r="K47" s="13"/>
    </row>
    <row r="48" spans="1:12" x14ac:dyDescent="0.25">
      <c r="A48" s="19">
        <v>2019</v>
      </c>
      <c r="B48" s="19" t="s">
        <v>25</v>
      </c>
      <c r="C48" s="59">
        <v>789355</v>
      </c>
      <c r="D48" s="59">
        <v>767290</v>
      </c>
      <c r="E48" s="18">
        <f t="shared" si="8"/>
        <v>1556645</v>
      </c>
      <c r="G48" s="18"/>
      <c r="H48" s="14"/>
      <c r="K48" s="13"/>
    </row>
    <row r="49" spans="1:15" x14ac:dyDescent="0.25">
      <c r="A49" s="19">
        <v>2020</v>
      </c>
      <c r="B49" s="19" t="s">
        <v>25</v>
      </c>
      <c r="C49" s="59">
        <v>442106</v>
      </c>
      <c r="D49" s="59">
        <v>139710</v>
      </c>
      <c r="E49" s="18">
        <f t="shared" si="8"/>
        <v>581816</v>
      </c>
      <c r="G49" s="18"/>
      <c r="K49" s="13"/>
    </row>
    <row r="50" spans="1:15" x14ac:dyDescent="0.25">
      <c r="A50" s="19">
        <v>2021</v>
      </c>
      <c r="B50" s="19" t="s">
        <v>25</v>
      </c>
      <c r="C50" s="59">
        <v>628814</v>
      </c>
      <c r="D50" s="59">
        <v>299048</v>
      </c>
      <c r="E50" s="18">
        <f t="shared" si="8"/>
        <v>927862</v>
      </c>
      <c r="G50" s="18"/>
      <c r="K50" s="13"/>
    </row>
    <row r="51" spans="1:15" x14ac:dyDescent="0.25">
      <c r="A51" s="19">
        <v>2022</v>
      </c>
      <c r="B51" s="19" t="s">
        <v>25</v>
      </c>
      <c r="C51" s="59">
        <v>744476</v>
      </c>
      <c r="D51" s="59">
        <v>618656</v>
      </c>
      <c r="E51" s="18">
        <f t="shared" si="8"/>
        <v>1363132</v>
      </c>
      <c r="G51" s="18"/>
      <c r="K51" s="13"/>
    </row>
    <row r="52" spans="1:15" x14ac:dyDescent="0.25">
      <c r="A52" s="19">
        <v>2023</v>
      </c>
      <c r="B52" s="19" t="s">
        <v>25</v>
      </c>
      <c r="C52" s="57">
        <v>712918</v>
      </c>
      <c r="D52" s="57">
        <v>709473</v>
      </c>
      <c r="E52" s="18">
        <f t="shared" si="8"/>
        <v>1422391</v>
      </c>
      <c r="G52" s="18"/>
      <c r="K52" s="13"/>
    </row>
    <row r="53" spans="1:15" x14ac:dyDescent="0.25">
      <c r="A53" s="22" t="s">
        <v>30</v>
      </c>
      <c r="B53" s="22" t="s">
        <v>25</v>
      </c>
      <c r="C53" s="58">
        <v>763916</v>
      </c>
      <c r="D53" s="58">
        <v>825445</v>
      </c>
      <c r="E53" s="21">
        <f t="shared" si="8"/>
        <v>1589361</v>
      </c>
      <c r="G53" s="18"/>
      <c r="K53" s="13"/>
    </row>
    <row r="54" spans="1:15" x14ac:dyDescent="0.25">
      <c r="A54" s="19">
        <v>2017</v>
      </c>
      <c r="B54" s="19" t="s">
        <v>1</v>
      </c>
      <c r="C54" s="18">
        <v>209970369</v>
      </c>
      <c r="D54" s="18">
        <v>210658786</v>
      </c>
      <c r="E54" s="18">
        <f>SUM(C54:D54)</f>
        <v>420629155</v>
      </c>
      <c r="F54" s="18"/>
      <c r="G54" s="18"/>
      <c r="H54" s="18"/>
      <c r="K54" s="13"/>
    </row>
    <row r="55" spans="1:15" x14ac:dyDescent="0.25">
      <c r="A55" s="19">
        <v>2018</v>
      </c>
      <c r="B55" s="19" t="s">
        <v>1</v>
      </c>
      <c r="C55" s="18">
        <v>212334391</v>
      </c>
      <c r="D55" s="18">
        <v>216510546</v>
      </c>
      <c r="E55" s="18">
        <v>428844937</v>
      </c>
      <c r="F55" s="19"/>
      <c r="G55" s="19"/>
      <c r="H55" s="19"/>
      <c r="K55" s="13"/>
    </row>
    <row r="56" spans="1:15" x14ac:dyDescent="0.25">
      <c r="A56" s="19">
        <v>2019</v>
      </c>
      <c r="B56" s="19" t="s">
        <v>1</v>
      </c>
      <c r="C56" s="18">
        <v>216076587</v>
      </c>
      <c r="D56" s="18">
        <v>220662684</v>
      </c>
      <c r="E56" s="18">
        <v>436739271</v>
      </c>
      <c r="K56" s="13"/>
    </row>
    <row r="57" spans="1:15" x14ac:dyDescent="0.25">
      <c r="A57" s="19">
        <v>2020</v>
      </c>
      <c r="B57" s="19" t="s">
        <v>1</v>
      </c>
      <c r="C57" s="18">
        <v>143003478</v>
      </c>
      <c r="D57" s="18">
        <v>65443607</v>
      </c>
      <c r="E57" s="18">
        <v>208447085</v>
      </c>
    </row>
    <row r="58" spans="1:15" x14ac:dyDescent="0.25">
      <c r="A58" s="19">
        <v>2021</v>
      </c>
      <c r="B58" s="19" t="s">
        <v>1</v>
      </c>
      <c r="C58" s="18">
        <v>183054967</v>
      </c>
      <c r="D58" s="18">
        <v>106123175</v>
      </c>
      <c r="E58" s="18">
        <f>SUM(C58:C58:D58)</f>
        <v>289178142</v>
      </c>
    </row>
    <row r="59" spans="1:15" x14ac:dyDescent="0.25">
      <c r="A59" s="42">
        <v>2022</v>
      </c>
      <c r="B59" s="19" t="s">
        <v>1</v>
      </c>
      <c r="C59" s="18">
        <v>210939098</v>
      </c>
      <c r="D59" s="18">
        <v>201069434</v>
      </c>
      <c r="E59" s="18">
        <f>SUM(C59:C59:D59)</f>
        <v>412008532</v>
      </c>
    </row>
    <row r="60" spans="1:15" x14ac:dyDescent="0.25">
      <c r="A60" s="42">
        <v>2023</v>
      </c>
      <c r="B60" s="19" t="s">
        <v>1</v>
      </c>
      <c r="C60" s="18">
        <f>E60-D60</f>
        <v>212987794</v>
      </c>
      <c r="D60" s="18">
        <v>234182255</v>
      </c>
      <c r="E60" s="18">
        <v>447170049</v>
      </c>
      <c r="F60" s="14"/>
      <c r="O60" s="29"/>
    </row>
    <row r="61" spans="1:15" ht="12.6" thickBot="1" x14ac:dyDescent="0.3">
      <c r="A61" s="19" t="s">
        <v>30</v>
      </c>
      <c r="B61" s="19" t="s">
        <v>1</v>
      </c>
      <c r="C61" s="62">
        <v>208281053</v>
      </c>
      <c r="D61" s="61">
        <v>250079556</v>
      </c>
      <c r="E61" s="61">
        <f>C61+D61</f>
        <v>458360609</v>
      </c>
    </row>
    <row r="62" spans="1:15" x14ac:dyDescent="0.25">
      <c r="A62" s="28" t="s">
        <v>26</v>
      </c>
      <c r="B62" s="17"/>
      <c r="C62" s="17"/>
      <c r="D62" s="17"/>
      <c r="E62" s="17"/>
    </row>
    <row r="63" spans="1:15" x14ac:dyDescent="0.25">
      <c r="A63" s="56" t="s">
        <v>29</v>
      </c>
      <c r="B63" s="19"/>
      <c r="C63" s="19"/>
      <c r="D63" s="19"/>
      <c r="E63" s="19"/>
    </row>
    <row r="68" spans="6:25" x14ac:dyDescent="0.25">
      <c r="F68" s="18"/>
    </row>
    <row r="69" spans="6:25" x14ac:dyDescent="0.25">
      <c r="F69" s="18"/>
    </row>
    <row r="70" spans="6:25" x14ac:dyDescent="0.25">
      <c r="F70" s="18"/>
    </row>
    <row r="71" spans="6:25" x14ac:dyDescent="0.25">
      <c r="F71" s="18"/>
    </row>
    <row r="72" spans="6:25" x14ac:dyDescent="0.25">
      <c r="F72" s="18"/>
    </row>
    <row r="73" spans="6:25" x14ac:dyDescent="0.25">
      <c r="F73" s="18"/>
    </row>
    <row r="74" spans="6:25" s="26" customFormat="1" x14ac:dyDescent="0.25">
      <c r="F74" s="18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</row>
    <row r="75" spans="6:25" s="26" customFormat="1" x14ac:dyDescent="0.25">
      <c r="F75" s="18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</row>
    <row r="76" spans="6:25" s="26" customFormat="1" x14ac:dyDescent="0.25">
      <c r="F76" s="18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</row>
    <row r="77" spans="6:25" s="26" customFormat="1" x14ac:dyDescent="0.25">
      <c r="F77" s="18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</row>
    <row r="78" spans="6:25" s="26" customFormat="1" x14ac:dyDescent="0.25">
      <c r="F78" s="18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</row>
    <row r="79" spans="6:25" s="26" customFormat="1" x14ac:dyDescent="0.25">
      <c r="F79" s="18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</row>
    <row r="80" spans="6:25" s="26" customFormat="1" x14ac:dyDescent="0.25">
      <c r="F80" s="18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</row>
    <row r="81" spans="6:25" s="26" customFormat="1" x14ac:dyDescent="0.25">
      <c r="F81" s="18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</row>
    <row r="82" spans="6:25" s="26" customFormat="1" x14ac:dyDescent="0.25">
      <c r="F82" s="18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</row>
    <row r="83" spans="6:25" s="26" customFormat="1" x14ac:dyDescent="0.25">
      <c r="F83" s="18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</row>
    <row r="84" spans="6:25" s="26" customFormat="1" x14ac:dyDescent="0.25">
      <c r="F84" s="18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 spans="6:25" s="26" customFormat="1" x14ac:dyDescent="0.25">
      <c r="F85" s="18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 spans="6:25" s="26" customFormat="1" x14ac:dyDescent="0.25">
      <c r="F86" s="18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</row>
    <row r="87" spans="6:25" s="26" customFormat="1" x14ac:dyDescent="0.25">
      <c r="F87" s="18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</row>
    <row r="88" spans="6:25" s="26" customFormat="1" x14ac:dyDescent="0.25">
      <c r="F88" s="18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</row>
    <row r="89" spans="6:25" s="26" customFormat="1" x14ac:dyDescent="0.25">
      <c r="F89" s="18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</row>
    <row r="90" spans="6:25" s="26" customFormat="1" x14ac:dyDescent="0.25">
      <c r="F90" s="18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 spans="6:25" s="26" customFormat="1" x14ac:dyDescent="0.25">
      <c r="F91" s="18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</row>
    <row r="92" spans="6:25" s="26" customFormat="1" x14ac:dyDescent="0.25">
      <c r="F92" s="18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</row>
    <row r="93" spans="6:25" s="26" customFormat="1" x14ac:dyDescent="0.25">
      <c r="F93" s="18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</row>
    <row r="94" spans="6:25" x14ac:dyDescent="0.25">
      <c r="F94" s="18"/>
    </row>
    <row r="95" spans="6:25" x14ac:dyDescent="0.25">
      <c r="F95" s="18"/>
    </row>
    <row r="96" spans="6:25" x14ac:dyDescent="0.25">
      <c r="F96" s="18"/>
    </row>
    <row r="97" spans="6:6" x14ac:dyDescent="0.25">
      <c r="F97" s="18"/>
    </row>
    <row r="98" spans="6:6" x14ac:dyDescent="0.25">
      <c r="F98" s="18"/>
    </row>
    <row r="99" spans="6:6" x14ac:dyDescent="0.25">
      <c r="F99" s="18"/>
    </row>
    <row r="100" spans="6:6" x14ac:dyDescent="0.25">
      <c r="F100" s="18"/>
    </row>
    <row r="101" spans="6:6" x14ac:dyDescent="0.25">
      <c r="F101" s="18"/>
    </row>
    <row r="102" spans="6:6" x14ac:dyDescent="0.25">
      <c r="F102" s="18"/>
    </row>
    <row r="103" spans="6:6" x14ac:dyDescent="0.25">
      <c r="F103" s="18"/>
    </row>
    <row r="104" spans="6:6" x14ac:dyDescent="0.25">
      <c r="F104" s="18"/>
    </row>
    <row r="105" spans="6:6" x14ac:dyDescent="0.25">
      <c r="F105" s="18"/>
    </row>
    <row r="106" spans="6:6" x14ac:dyDescent="0.25">
      <c r="F106" s="18"/>
    </row>
    <row r="107" spans="6:6" x14ac:dyDescent="0.25">
      <c r="F107" s="18"/>
    </row>
    <row r="108" spans="6:6" x14ac:dyDescent="0.25">
      <c r="F108" s="18"/>
    </row>
    <row r="109" spans="6:6" x14ac:dyDescent="0.25">
      <c r="F109" s="18"/>
    </row>
    <row r="110" spans="6:6" x14ac:dyDescent="0.25">
      <c r="F110" s="18"/>
    </row>
    <row r="121" spans="6:13" x14ac:dyDescent="0.25">
      <c r="F121" s="18"/>
    </row>
    <row r="122" spans="6:13" s="9" customFormat="1" x14ac:dyDescent="0.25">
      <c r="H122" s="10"/>
      <c r="I122" s="10"/>
      <c r="K122" s="11"/>
      <c r="L122" s="11"/>
      <c r="M122" s="11"/>
    </row>
    <row r="123" spans="6:13" s="9" customFormat="1" x14ac:dyDescent="0.25">
      <c r="H123" s="10"/>
      <c r="I123" s="10"/>
      <c r="K123" s="11"/>
      <c r="L123" s="11"/>
      <c r="M123" s="11"/>
    </row>
    <row r="124" spans="6:13" s="9" customFormat="1" x14ac:dyDescent="0.25">
      <c r="H124" s="10"/>
      <c r="I124" s="10"/>
      <c r="K124" s="11"/>
      <c r="L124" s="11"/>
      <c r="M124" s="11"/>
    </row>
    <row r="156" spans="1:8" x14ac:dyDescent="0.25">
      <c r="A156" s="29"/>
      <c r="B156" s="19"/>
      <c r="C156" s="19"/>
      <c r="D156" s="19"/>
      <c r="E156" s="19"/>
      <c r="F156" s="19"/>
      <c r="G156" s="19"/>
      <c r="H156" s="19"/>
    </row>
  </sheetData>
  <phoneticPr fontId="0" type="noConversion"/>
  <hyperlinks>
    <hyperlink ref="K1" location="'Elenco tabelle'!A1" display="torna all'elenco tabelle" xr:uid="{00000000-0004-0000-0100-000000000000}"/>
  </hyperlinks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8"/>
  <sheetViews>
    <sheetView zoomScaleNormal="100" workbookViewId="0">
      <selection activeCell="K1" sqref="K1"/>
    </sheetView>
  </sheetViews>
  <sheetFormatPr defaultColWidth="9" defaultRowHeight="10.199999999999999" x14ac:dyDescent="0.2"/>
  <cols>
    <col min="2" max="2" width="13.625" customWidth="1"/>
    <col min="3" max="3" width="12.25" customWidth="1"/>
    <col min="4" max="4" width="14.5" customWidth="1"/>
    <col min="5" max="5" width="12.75" bestFit="1" customWidth="1"/>
    <col min="9" max="9" width="13.625" customWidth="1"/>
    <col min="10" max="10" width="14.75" customWidth="1"/>
    <col min="11" max="11" width="15" customWidth="1"/>
  </cols>
  <sheetData>
    <row r="1" spans="1:11" ht="15.6" x14ac:dyDescent="0.3">
      <c r="A1" s="1" t="s">
        <v>32</v>
      </c>
      <c r="K1" s="13" t="s">
        <v>16</v>
      </c>
    </row>
    <row r="3" spans="1:11" ht="12" x14ac:dyDescent="0.25">
      <c r="A3" s="27" t="s">
        <v>40</v>
      </c>
      <c r="B3" s="18"/>
      <c r="C3" s="12"/>
      <c r="D3" s="12"/>
      <c r="E3" s="12"/>
      <c r="H3" s="27" t="s">
        <v>41</v>
      </c>
      <c r="I3" s="18"/>
      <c r="J3" s="12"/>
      <c r="K3" s="12"/>
    </row>
    <row r="4" spans="1:11" ht="12.6" thickBot="1" x14ac:dyDescent="0.3">
      <c r="A4" s="16" t="s">
        <v>33</v>
      </c>
      <c r="B4" s="15"/>
      <c r="C4" s="12"/>
      <c r="D4" s="12"/>
      <c r="E4" s="12"/>
      <c r="H4" s="16" t="s">
        <v>34</v>
      </c>
      <c r="I4" s="15"/>
      <c r="J4" s="12"/>
      <c r="K4" s="12"/>
    </row>
    <row r="5" spans="1:11" ht="12" x14ac:dyDescent="0.25">
      <c r="A5" s="17"/>
      <c r="B5" s="17"/>
      <c r="C5" s="66" t="s">
        <v>35</v>
      </c>
      <c r="D5" s="66" t="s">
        <v>36</v>
      </c>
      <c r="E5" s="66" t="s">
        <v>2</v>
      </c>
      <c r="H5" s="17"/>
      <c r="I5" s="17"/>
      <c r="J5" s="66" t="s">
        <v>35</v>
      </c>
      <c r="K5" s="66" t="s">
        <v>36</v>
      </c>
    </row>
    <row r="6" spans="1:11" ht="12" x14ac:dyDescent="0.25">
      <c r="A6" s="19">
        <v>2017</v>
      </c>
      <c r="B6" s="19" t="s">
        <v>0</v>
      </c>
      <c r="C6" s="33">
        <v>109659</v>
      </c>
      <c r="D6" s="33">
        <v>102176</v>
      </c>
      <c r="E6" s="33">
        <f>SUM(C6+D6)</f>
        <v>211835</v>
      </c>
      <c r="H6" s="19">
        <v>2017</v>
      </c>
      <c r="I6" s="19" t="s">
        <v>0</v>
      </c>
      <c r="J6" s="39">
        <v>25.870607351032284</v>
      </c>
      <c r="K6" s="39">
        <v>10.370188533135412</v>
      </c>
    </row>
    <row r="7" spans="1:11" ht="12" x14ac:dyDescent="0.25">
      <c r="A7" s="19">
        <v>2018</v>
      </c>
      <c r="B7" s="19" t="s">
        <v>0</v>
      </c>
      <c r="C7" s="33">
        <v>109499</v>
      </c>
      <c r="D7" s="33">
        <v>103302</v>
      </c>
      <c r="E7" s="33">
        <f t="shared" ref="E7:E54" si="0">SUM(C7+D7)</f>
        <v>212801</v>
      </c>
      <c r="H7" s="19">
        <v>2018</v>
      </c>
      <c r="I7" s="19" t="s">
        <v>0</v>
      </c>
      <c r="J7" s="39">
        <v>26.605497241671188</v>
      </c>
      <c r="K7" s="39">
        <v>11.421906191793552</v>
      </c>
    </row>
    <row r="8" spans="1:11" ht="12" x14ac:dyDescent="0.25">
      <c r="A8" s="19">
        <v>2019</v>
      </c>
      <c r="B8" s="19" t="s">
        <v>0</v>
      </c>
      <c r="C8" s="34">
        <v>110015</v>
      </c>
      <c r="D8" s="34">
        <v>107319</v>
      </c>
      <c r="E8" s="33">
        <f t="shared" si="0"/>
        <v>217334</v>
      </c>
      <c r="H8" s="19">
        <v>2019</v>
      </c>
      <c r="I8" s="19" t="s">
        <v>0</v>
      </c>
      <c r="J8" s="38">
        <v>26.571903333231646</v>
      </c>
      <c r="K8" s="38">
        <v>11.426211472722406</v>
      </c>
    </row>
    <row r="9" spans="1:11" ht="12" x14ac:dyDescent="0.25">
      <c r="A9" s="19">
        <v>2020</v>
      </c>
      <c r="B9" s="19" t="s">
        <v>0</v>
      </c>
      <c r="C9" s="34">
        <v>109218</v>
      </c>
      <c r="D9" s="34">
        <v>107826</v>
      </c>
      <c r="E9" s="33">
        <f t="shared" si="0"/>
        <v>217044</v>
      </c>
      <c r="H9" s="19">
        <v>2020</v>
      </c>
      <c r="I9" s="19" t="s">
        <v>0</v>
      </c>
      <c r="J9" s="38">
        <v>9.8366469273342219</v>
      </c>
      <c r="K9" s="38">
        <v>6.0975305470584393</v>
      </c>
    </row>
    <row r="10" spans="1:11" ht="12" x14ac:dyDescent="0.25">
      <c r="A10" s="19">
        <v>2021</v>
      </c>
      <c r="B10" s="19" t="s">
        <v>0</v>
      </c>
      <c r="C10" s="34">
        <v>110787</v>
      </c>
      <c r="D10" s="34">
        <v>107286</v>
      </c>
      <c r="E10" s="33">
        <f t="shared" si="0"/>
        <v>218073</v>
      </c>
      <c r="H10" s="19">
        <v>2021</v>
      </c>
      <c r="I10" s="19" t="s">
        <v>0</v>
      </c>
      <c r="J10" s="38">
        <v>17.308506722328211</v>
      </c>
      <c r="K10" s="38">
        <v>9.2778156145946085</v>
      </c>
    </row>
    <row r="11" spans="1:11" ht="12" x14ac:dyDescent="0.25">
      <c r="A11" s="19">
        <v>2022</v>
      </c>
      <c r="B11" s="19" t="s">
        <v>0</v>
      </c>
      <c r="C11" s="18">
        <v>111274</v>
      </c>
      <c r="D11" s="18">
        <v>110800</v>
      </c>
      <c r="E11" s="33">
        <f t="shared" si="0"/>
        <v>222074</v>
      </c>
      <c r="H11" s="19">
        <v>2022</v>
      </c>
      <c r="I11" s="19" t="s">
        <v>0</v>
      </c>
      <c r="J11" s="38">
        <v>24.1</v>
      </c>
      <c r="K11" s="19">
        <v>12.14</v>
      </c>
    </row>
    <row r="12" spans="1:11" ht="12" x14ac:dyDescent="0.25">
      <c r="A12" s="22">
        <v>2023</v>
      </c>
      <c r="B12" s="22" t="s">
        <v>0</v>
      </c>
      <c r="C12" s="21">
        <v>112550</v>
      </c>
      <c r="D12" s="21">
        <v>110483</v>
      </c>
      <c r="E12" s="52">
        <f t="shared" si="0"/>
        <v>223033</v>
      </c>
      <c r="H12" s="22">
        <v>2023</v>
      </c>
      <c r="I12" s="22" t="s">
        <v>0</v>
      </c>
      <c r="J12" s="40">
        <v>23.07</v>
      </c>
      <c r="K12" s="22">
        <v>11.71</v>
      </c>
    </row>
    <row r="13" spans="1:11" ht="12" x14ac:dyDescent="0.25">
      <c r="A13" s="19">
        <v>2017</v>
      </c>
      <c r="B13" s="19" t="s">
        <v>21</v>
      </c>
      <c r="C13" s="48">
        <v>60366</v>
      </c>
      <c r="D13" s="49">
        <v>52487</v>
      </c>
      <c r="E13" s="33">
        <f t="shared" si="0"/>
        <v>112853</v>
      </c>
      <c r="H13" s="19">
        <v>2017</v>
      </c>
      <c r="I13" s="19" t="s">
        <v>21</v>
      </c>
      <c r="J13" s="38">
        <v>25.788230606088248</v>
      </c>
      <c r="K13" s="38">
        <v>9.4502983256649848</v>
      </c>
    </row>
    <row r="14" spans="1:11" ht="12" x14ac:dyDescent="0.25">
      <c r="A14" s="19">
        <v>2018</v>
      </c>
      <c r="B14" s="19" t="s">
        <v>21</v>
      </c>
      <c r="C14" s="48">
        <v>60584</v>
      </c>
      <c r="D14" s="49">
        <v>52538</v>
      </c>
      <c r="E14" s="33">
        <f t="shared" si="0"/>
        <v>113122</v>
      </c>
      <c r="H14" s="19">
        <v>2018</v>
      </c>
      <c r="I14" s="19" t="s">
        <v>21</v>
      </c>
      <c r="J14" s="38">
        <v>26.326472562039982</v>
      </c>
      <c r="K14" s="38">
        <v>11.024891572284014</v>
      </c>
    </row>
    <row r="15" spans="1:11" ht="12" x14ac:dyDescent="0.25">
      <c r="A15" s="19">
        <v>2019</v>
      </c>
      <c r="B15" s="19" t="s">
        <v>21</v>
      </c>
      <c r="C15" s="48">
        <v>61158</v>
      </c>
      <c r="D15" s="49">
        <v>55597</v>
      </c>
      <c r="E15" s="33">
        <f t="shared" si="0"/>
        <v>116755</v>
      </c>
      <c r="H15" s="19">
        <v>2019</v>
      </c>
      <c r="I15" s="19" t="s">
        <v>21</v>
      </c>
      <c r="J15" s="38">
        <v>26.074237535205242</v>
      </c>
      <c r="K15" s="38">
        <v>10.557975804844107</v>
      </c>
    </row>
    <row r="16" spans="1:11" ht="12" x14ac:dyDescent="0.25">
      <c r="A16" s="19">
        <v>2020</v>
      </c>
      <c r="B16" s="19" t="s">
        <v>21</v>
      </c>
      <c r="C16" s="48">
        <v>59941</v>
      </c>
      <c r="D16" s="49">
        <v>54986</v>
      </c>
      <c r="E16" s="33">
        <f t="shared" si="0"/>
        <v>114927</v>
      </c>
      <c r="H16" s="19">
        <v>2020</v>
      </c>
      <c r="I16" s="19" t="s">
        <v>21</v>
      </c>
      <c r="J16" s="38">
        <v>8.9055927826746526</v>
      </c>
      <c r="K16" s="38">
        <v>5.216984248543465</v>
      </c>
    </row>
    <row r="17" spans="1:11" ht="12" x14ac:dyDescent="0.25">
      <c r="A17" s="19">
        <v>2021</v>
      </c>
      <c r="B17" s="19" t="s">
        <v>21</v>
      </c>
      <c r="C17" s="48">
        <v>61159</v>
      </c>
      <c r="D17" s="49">
        <v>55364</v>
      </c>
      <c r="E17" s="33">
        <f t="shared" si="0"/>
        <v>116523</v>
      </c>
      <c r="H17" s="19">
        <v>2021</v>
      </c>
      <c r="I17" s="19" t="s">
        <v>21</v>
      </c>
      <c r="J17" s="38">
        <v>15.975041028247281</v>
      </c>
      <c r="K17" s="38">
        <v>8.4760979143758917</v>
      </c>
    </row>
    <row r="18" spans="1:11" ht="12" x14ac:dyDescent="0.25">
      <c r="A18" s="19">
        <v>2022</v>
      </c>
      <c r="B18" s="19" t="s">
        <v>21</v>
      </c>
      <c r="C18" s="63">
        <v>61567</v>
      </c>
      <c r="D18" s="49">
        <v>57191</v>
      </c>
      <c r="E18" s="33">
        <f t="shared" si="0"/>
        <v>118758</v>
      </c>
      <c r="H18" s="19">
        <v>2022</v>
      </c>
      <c r="I18" s="19" t="s">
        <v>21</v>
      </c>
      <c r="J18" s="38">
        <v>23.158042991809126</v>
      </c>
      <c r="K18" s="38">
        <v>11.860703247924583</v>
      </c>
    </row>
    <row r="19" spans="1:11" ht="12" x14ac:dyDescent="0.25">
      <c r="A19" s="22">
        <v>2023</v>
      </c>
      <c r="B19" s="22" t="s">
        <v>21</v>
      </c>
      <c r="C19" s="50">
        <v>63652</v>
      </c>
      <c r="D19" s="51">
        <v>60951</v>
      </c>
      <c r="E19" s="52">
        <f t="shared" si="0"/>
        <v>124603</v>
      </c>
      <c r="H19" s="22">
        <v>2023</v>
      </c>
      <c r="I19" s="22" t="s">
        <v>21</v>
      </c>
      <c r="J19" s="40">
        <v>21.98</v>
      </c>
      <c r="K19" s="40">
        <v>10.48</v>
      </c>
    </row>
    <row r="20" spans="1:11" ht="12" x14ac:dyDescent="0.25">
      <c r="A20" s="19">
        <v>2017</v>
      </c>
      <c r="B20" s="30" t="s">
        <v>22</v>
      </c>
      <c r="C20" s="49">
        <v>15952</v>
      </c>
      <c r="D20" s="49">
        <v>18137</v>
      </c>
      <c r="E20" s="33">
        <f>SUM(C20+D20)</f>
        <v>34089</v>
      </c>
      <c r="H20" s="19">
        <v>2017</v>
      </c>
      <c r="I20" s="30" t="s">
        <v>22</v>
      </c>
      <c r="J20" s="38">
        <v>28.37043665242302</v>
      </c>
      <c r="K20" s="38">
        <v>11.038828520522266</v>
      </c>
    </row>
    <row r="21" spans="1:11" ht="12" x14ac:dyDescent="0.25">
      <c r="A21" s="19">
        <v>2018</v>
      </c>
      <c r="B21" s="30" t="s">
        <v>22</v>
      </c>
      <c r="C21" s="49">
        <v>16128</v>
      </c>
      <c r="D21" s="49">
        <v>18762</v>
      </c>
      <c r="E21" s="33">
        <f t="shared" si="0"/>
        <v>34890</v>
      </c>
      <c r="H21" s="19">
        <v>2018</v>
      </c>
      <c r="I21" s="30" t="s">
        <v>22</v>
      </c>
      <c r="J21" s="38">
        <v>28.612402152641881</v>
      </c>
      <c r="K21" s="38">
        <v>11.924759021805952</v>
      </c>
    </row>
    <row r="22" spans="1:11" ht="12" x14ac:dyDescent="0.25">
      <c r="A22" s="19">
        <v>2019</v>
      </c>
      <c r="B22" s="30" t="s">
        <v>22</v>
      </c>
      <c r="C22" s="49">
        <v>16177</v>
      </c>
      <c r="D22" s="49">
        <v>19109</v>
      </c>
      <c r="E22" s="33">
        <f t="shared" si="0"/>
        <v>35286</v>
      </c>
      <c r="H22" s="19">
        <v>2019</v>
      </c>
      <c r="I22" s="30" t="s">
        <v>22</v>
      </c>
      <c r="J22" s="38">
        <v>28.410909789901272</v>
      </c>
      <c r="K22" s="38">
        <v>12.327290375258878</v>
      </c>
    </row>
    <row r="23" spans="1:11" ht="12" x14ac:dyDescent="0.25">
      <c r="A23" s="19">
        <v>2020</v>
      </c>
      <c r="B23" s="30" t="s">
        <v>22</v>
      </c>
      <c r="C23" s="49">
        <v>16145</v>
      </c>
      <c r="D23" s="49">
        <v>19663</v>
      </c>
      <c r="E23" s="33">
        <f t="shared" si="0"/>
        <v>35808</v>
      </c>
      <c r="H23" s="19">
        <v>2020</v>
      </c>
      <c r="I23" s="30" t="s">
        <v>22</v>
      </c>
      <c r="J23" s="38">
        <v>11.67226801630769</v>
      </c>
      <c r="K23" s="38">
        <v>7.820905546123412</v>
      </c>
    </row>
    <row r="24" spans="1:11" ht="12" x14ac:dyDescent="0.25">
      <c r="A24" s="19">
        <v>2021</v>
      </c>
      <c r="B24" s="30" t="s">
        <v>22</v>
      </c>
      <c r="C24" s="49">
        <v>16032</v>
      </c>
      <c r="D24" s="49">
        <v>19097</v>
      </c>
      <c r="E24" s="33">
        <f t="shared" si="0"/>
        <v>35129</v>
      </c>
      <c r="H24" s="19">
        <v>2021</v>
      </c>
      <c r="I24" s="30" t="s">
        <v>22</v>
      </c>
      <c r="J24" s="38">
        <v>22.28443797336833</v>
      </c>
      <c r="K24" s="38">
        <v>11.444370879453921</v>
      </c>
    </row>
    <row r="25" spans="1:11" ht="12" x14ac:dyDescent="0.25">
      <c r="A25" s="19">
        <v>2022</v>
      </c>
      <c r="B25" s="30" t="s">
        <v>22</v>
      </c>
      <c r="C25" s="49">
        <v>16040</v>
      </c>
      <c r="D25" s="49">
        <v>19534</v>
      </c>
      <c r="E25" s="33">
        <f t="shared" si="0"/>
        <v>35574</v>
      </c>
      <c r="H25" s="19">
        <v>2022</v>
      </c>
      <c r="I25" s="30" t="s">
        <v>22</v>
      </c>
      <c r="J25" s="38">
        <v>28.514979674102413</v>
      </c>
      <c r="K25" s="38">
        <v>13.662472597830828</v>
      </c>
    </row>
    <row r="26" spans="1:11" ht="12" x14ac:dyDescent="0.25">
      <c r="A26" s="22">
        <v>2023</v>
      </c>
      <c r="B26" s="31" t="s">
        <v>22</v>
      </c>
      <c r="C26" s="51">
        <v>16079</v>
      </c>
      <c r="D26" s="51">
        <v>19760</v>
      </c>
      <c r="E26" s="52">
        <f t="shared" si="0"/>
        <v>35839</v>
      </c>
      <c r="H26" s="22">
        <v>2023</v>
      </c>
      <c r="I26" s="31" t="s">
        <v>22</v>
      </c>
      <c r="J26" s="40">
        <v>25.13</v>
      </c>
      <c r="K26" s="40">
        <v>13.38</v>
      </c>
    </row>
    <row r="27" spans="1:11" ht="12" x14ac:dyDescent="0.25">
      <c r="A27" s="19">
        <v>2017</v>
      </c>
      <c r="B27" s="30" t="s">
        <v>23</v>
      </c>
      <c r="C27" s="49">
        <v>3968</v>
      </c>
      <c r="D27" s="49">
        <v>8630</v>
      </c>
      <c r="E27" s="33">
        <f>SUM(C27+D27)</f>
        <v>12598</v>
      </c>
      <c r="H27" s="19">
        <v>2017</v>
      </c>
      <c r="I27" s="30" t="s">
        <v>23</v>
      </c>
      <c r="J27" s="38">
        <v>25.503963212549714</v>
      </c>
      <c r="K27" s="38">
        <v>8.4576263115287542</v>
      </c>
    </row>
    <row r="28" spans="1:11" ht="12" x14ac:dyDescent="0.25">
      <c r="A28" s="19">
        <v>2018</v>
      </c>
      <c r="B28" s="30" t="s">
        <v>23</v>
      </c>
      <c r="C28" s="49">
        <v>3968</v>
      </c>
      <c r="D28" s="49">
        <v>8918</v>
      </c>
      <c r="E28" s="33">
        <f t="shared" si="0"/>
        <v>12886</v>
      </c>
      <c r="H28" s="19">
        <v>2018</v>
      </c>
      <c r="I28" s="30" t="s">
        <v>23</v>
      </c>
      <c r="J28" s="38">
        <v>28.189074237737515</v>
      </c>
      <c r="K28" s="38">
        <v>9.5949703078582029</v>
      </c>
    </row>
    <row r="29" spans="1:11" ht="12" x14ac:dyDescent="0.25">
      <c r="A29" s="19">
        <v>2019</v>
      </c>
      <c r="B29" s="30" t="s">
        <v>23</v>
      </c>
      <c r="C29" s="49">
        <v>4021</v>
      </c>
      <c r="D29" s="49">
        <v>8971</v>
      </c>
      <c r="E29" s="33">
        <f t="shared" si="0"/>
        <v>12992</v>
      </c>
      <c r="H29" s="19">
        <v>2019</v>
      </c>
      <c r="I29" s="30" t="s">
        <v>23</v>
      </c>
      <c r="J29" s="38">
        <v>27.832645733188432</v>
      </c>
      <c r="K29" s="38">
        <v>10.26610860260535</v>
      </c>
    </row>
    <row r="30" spans="1:11" ht="12" x14ac:dyDescent="0.25">
      <c r="A30" s="19">
        <v>2020</v>
      </c>
      <c r="B30" s="30" t="s">
        <v>23</v>
      </c>
      <c r="C30" s="49">
        <v>4023</v>
      </c>
      <c r="D30" s="49">
        <v>8846</v>
      </c>
      <c r="E30" s="33">
        <f t="shared" si="0"/>
        <v>12869</v>
      </c>
      <c r="H30" s="19">
        <v>2020</v>
      </c>
      <c r="I30" s="30" t="s">
        <v>23</v>
      </c>
      <c r="J30" s="38">
        <v>11.948828482799247</v>
      </c>
      <c r="K30" s="38">
        <v>6.2113361352085459</v>
      </c>
    </row>
    <row r="31" spans="1:11" ht="12" x14ac:dyDescent="0.25">
      <c r="A31" s="19">
        <v>2021</v>
      </c>
      <c r="B31" s="30" t="s">
        <v>23</v>
      </c>
      <c r="C31" s="49">
        <v>3903</v>
      </c>
      <c r="D31" s="49">
        <v>8563</v>
      </c>
      <c r="E31" s="33">
        <f t="shared" si="0"/>
        <v>12466</v>
      </c>
      <c r="H31" s="19">
        <v>2021</v>
      </c>
      <c r="I31" s="30" t="s">
        <v>23</v>
      </c>
      <c r="J31" s="38">
        <v>16.552002498955844</v>
      </c>
      <c r="K31" s="38">
        <v>9.9768196717639928</v>
      </c>
    </row>
    <row r="32" spans="1:11" ht="12" x14ac:dyDescent="0.25">
      <c r="A32" s="19">
        <v>2022</v>
      </c>
      <c r="B32" s="30" t="s">
        <v>23</v>
      </c>
      <c r="C32" s="49">
        <v>4062</v>
      </c>
      <c r="D32" s="49">
        <v>9015</v>
      </c>
      <c r="E32" s="33">
        <f t="shared" si="0"/>
        <v>13077</v>
      </c>
      <c r="H32" s="19">
        <v>2022</v>
      </c>
      <c r="I32" s="30" t="s">
        <v>23</v>
      </c>
      <c r="J32" s="38">
        <v>21.6896326123173</v>
      </c>
      <c r="K32" s="38">
        <v>12.187419749428274</v>
      </c>
    </row>
    <row r="33" spans="1:11" ht="12" x14ac:dyDescent="0.25">
      <c r="A33" s="22">
        <v>2023</v>
      </c>
      <c r="B33" s="31" t="s">
        <v>23</v>
      </c>
      <c r="C33" s="51">
        <v>3866</v>
      </c>
      <c r="D33" s="51">
        <v>9034</v>
      </c>
      <c r="E33" s="52">
        <f t="shared" si="0"/>
        <v>12900</v>
      </c>
      <c r="H33" s="22">
        <v>2023</v>
      </c>
      <c r="I33" s="31" t="s">
        <v>23</v>
      </c>
      <c r="J33" s="40">
        <v>26.84</v>
      </c>
      <c r="K33" s="40">
        <v>12.25</v>
      </c>
    </row>
    <row r="34" spans="1:11" ht="12" x14ac:dyDescent="0.25">
      <c r="A34" s="19">
        <v>2017</v>
      </c>
      <c r="B34" s="30" t="s">
        <v>24</v>
      </c>
      <c r="C34" s="49">
        <v>18629</v>
      </c>
      <c r="D34" s="49">
        <v>15247</v>
      </c>
      <c r="E34" s="33">
        <f>SUM(C34+D34)</f>
        <v>33876</v>
      </c>
      <c r="H34" s="19">
        <v>2017</v>
      </c>
      <c r="I34" s="30" t="s">
        <v>24</v>
      </c>
      <c r="J34" s="38">
        <v>23.073099314149321</v>
      </c>
      <c r="K34" s="38">
        <v>13.171151567207023</v>
      </c>
    </row>
    <row r="35" spans="1:11" ht="12" x14ac:dyDescent="0.25">
      <c r="A35" s="19">
        <v>2018</v>
      </c>
      <c r="B35" s="30" t="s">
        <v>24</v>
      </c>
      <c r="C35" s="49">
        <v>18530</v>
      </c>
      <c r="D35" s="49">
        <v>15863</v>
      </c>
      <c r="E35" s="33">
        <f t="shared" si="0"/>
        <v>34393</v>
      </c>
      <c r="H35" s="19">
        <v>2018</v>
      </c>
      <c r="I35" s="30" t="s">
        <v>24</v>
      </c>
      <c r="J35" s="38">
        <v>23.220797078414122</v>
      </c>
      <c r="K35" s="38">
        <v>12.926591473740478</v>
      </c>
    </row>
    <row r="36" spans="1:11" ht="12" x14ac:dyDescent="0.25">
      <c r="A36" s="19">
        <v>2019</v>
      </c>
      <c r="B36" s="30" t="s">
        <v>24</v>
      </c>
      <c r="C36" s="49">
        <v>18235</v>
      </c>
      <c r="D36" s="49">
        <v>16179</v>
      </c>
      <c r="E36" s="33">
        <f t="shared" si="0"/>
        <v>34414</v>
      </c>
      <c r="H36" s="19">
        <v>2019</v>
      </c>
      <c r="I36" s="30" t="s">
        <v>24</v>
      </c>
      <c r="J36" s="38">
        <v>23.829892086195823</v>
      </c>
      <c r="K36" s="38">
        <v>12.839051467867616</v>
      </c>
    </row>
    <row r="37" spans="1:11" ht="12" x14ac:dyDescent="0.25">
      <c r="A37" s="19">
        <v>2020</v>
      </c>
      <c r="B37" s="30" t="s">
        <v>24</v>
      </c>
      <c r="C37" s="49">
        <v>18522</v>
      </c>
      <c r="D37" s="49">
        <v>16179</v>
      </c>
      <c r="E37" s="33">
        <f t="shared" si="0"/>
        <v>34701</v>
      </c>
      <c r="H37" s="19">
        <v>2020</v>
      </c>
      <c r="I37" s="30" t="s">
        <v>24</v>
      </c>
      <c r="J37" s="38">
        <v>10.297106883631905</v>
      </c>
      <c r="K37" s="38">
        <v>7.1554450340243188</v>
      </c>
    </row>
    <row r="38" spans="1:11" ht="12" x14ac:dyDescent="0.25">
      <c r="A38" s="19">
        <v>2021</v>
      </c>
      <c r="B38" s="30" t="s">
        <v>24</v>
      </c>
      <c r="C38" s="49">
        <v>18702</v>
      </c>
      <c r="D38" s="49">
        <v>15750</v>
      </c>
      <c r="E38" s="33">
        <f t="shared" si="0"/>
        <v>34452</v>
      </c>
      <c r="H38" s="19">
        <v>2021</v>
      </c>
      <c r="I38" s="30" t="s">
        <v>24</v>
      </c>
      <c r="J38" s="38">
        <v>17.665592867512522</v>
      </c>
      <c r="K38" s="38">
        <v>9.9178430093498591</v>
      </c>
    </row>
    <row r="39" spans="1:11" ht="12" x14ac:dyDescent="0.25">
      <c r="A39" s="19">
        <v>2022</v>
      </c>
      <c r="B39" s="30" t="s">
        <v>24</v>
      </c>
      <c r="C39" s="49">
        <v>18820</v>
      </c>
      <c r="D39" s="49">
        <v>16131</v>
      </c>
      <c r="E39" s="33">
        <f t="shared" si="0"/>
        <v>34951</v>
      </c>
      <c r="H39" s="19">
        <v>2022</v>
      </c>
      <c r="I39" s="30" t="s">
        <v>24</v>
      </c>
      <c r="J39" s="38">
        <v>23.195056264830477</v>
      </c>
      <c r="K39" s="38">
        <v>11.860545890113734</v>
      </c>
    </row>
    <row r="40" spans="1:11" ht="12" x14ac:dyDescent="0.25">
      <c r="A40" s="22">
        <v>2023</v>
      </c>
      <c r="B40" s="31" t="s">
        <v>24</v>
      </c>
      <c r="C40" s="51">
        <v>18434</v>
      </c>
      <c r="D40" s="51">
        <v>14020</v>
      </c>
      <c r="E40" s="52">
        <f t="shared" si="0"/>
        <v>32454</v>
      </c>
      <c r="H40" s="22">
        <v>2023</v>
      </c>
      <c r="I40" s="31" t="s">
        <v>24</v>
      </c>
      <c r="J40" s="40">
        <v>21.39</v>
      </c>
      <c r="K40" s="40">
        <v>13.28</v>
      </c>
    </row>
    <row r="41" spans="1:11" ht="12" x14ac:dyDescent="0.25">
      <c r="A41" s="19">
        <v>2017</v>
      </c>
      <c r="B41" s="18" t="s">
        <v>25</v>
      </c>
      <c r="C41" s="49">
        <v>10744</v>
      </c>
      <c r="D41" s="49">
        <v>7675</v>
      </c>
      <c r="E41" s="33">
        <f>SUM(C41+D41)</f>
        <v>18419</v>
      </c>
      <c r="H41" s="19">
        <v>2017</v>
      </c>
      <c r="I41" s="18" t="s">
        <v>25</v>
      </c>
      <c r="J41" s="38">
        <v>27.607865237303521</v>
      </c>
      <c r="K41" s="38">
        <v>11.667163446521798</v>
      </c>
    </row>
    <row r="42" spans="1:11" ht="12" x14ac:dyDescent="0.25">
      <c r="A42" s="19">
        <v>2018</v>
      </c>
      <c r="B42" s="18" t="s">
        <v>25</v>
      </c>
      <c r="C42" s="49">
        <v>10289</v>
      </c>
      <c r="D42" s="49">
        <v>7221</v>
      </c>
      <c r="E42" s="33">
        <f t="shared" si="0"/>
        <v>17510</v>
      </c>
      <c r="H42" s="19">
        <v>2018</v>
      </c>
      <c r="I42" s="18" t="s">
        <v>25</v>
      </c>
      <c r="J42" s="38">
        <v>30.587607193212062</v>
      </c>
      <c r="K42" s="38">
        <v>11.954743869194303</v>
      </c>
    </row>
    <row r="43" spans="1:11" ht="12" x14ac:dyDescent="0.25">
      <c r="A43" s="19">
        <v>2019</v>
      </c>
      <c r="B43" s="18" t="s">
        <v>25</v>
      </c>
      <c r="C43" s="49">
        <v>10424</v>
      </c>
      <c r="D43" s="49">
        <v>7463</v>
      </c>
      <c r="E43" s="33">
        <f t="shared" si="0"/>
        <v>17887</v>
      </c>
      <c r="H43" s="19">
        <v>2019</v>
      </c>
      <c r="I43" s="18" t="s">
        <v>25</v>
      </c>
      <c r="J43" s="38">
        <v>30.948128134231855</v>
      </c>
      <c r="K43" s="38">
        <v>13.918711304536169</v>
      </c>
    </row>
    <row r="44" spans="1:11" ht="12" x14ac:dyDescent="0.25">
      <c r="A44" s="19">
        <v>2020</v>
      </c>
      <c r="B44" s="18" t="s">
        <v>25</v>
      </c>
      <c r="C44" s="49">
        <v>10587</v>
      </c>
      <c r="D44" s="49">
        <v>8152</v>
      </c>
      <c r="E44" s="33">
        <f t="shared" si="0"/>
        <v>18739</v>
      </c>
      <c r="H44" s="19">
        <v>2020</v>
      </c>
      <c r="I44" s="18" t="s">
        <v>25</v>
      </c>
      <c r="J44" s="38">
        <v>10.700561945316755</v>
      </c>
      <c r="K44" s="38">
        <v>5.6569360237675941</v>
      </c>
    </row>
    <row r="45" spans="1:11" ht="12" x14ac:dyDescent="0.25">
      <c r="A45" s="19">
        <v>2021</v>
      </c>
      <c r="B45" s="18" t="s">
        <v>25</v>
      </c>
      <c r="C45" s="49">
        <v>10991</v>
      </c>
      <c r="D45" s="49">
        <v>8512</v>
      </c>
      <c r="E45" s="33">
        <f t="shared" si="0"/>
        <v>19503</v>
      </c>
      <c r="H45" s="19">
        <v>2021</v>
      </c>
      <c r="I45" s="18" t="s">
        <v>25</v>
      </c>
      <c r="J45" s="38">
        <v>17.131426335121013</v>
      </c>
      <c r="K45" s="38">
        <v>7.7441677824698729</v>
      </c>
    </row>
    <row r="46" spans="1:11" ht="12" x14ac:dyDescent="0.25">
      <c r="A46" s="19">
        <v>2022</v>
      </c>
      <c r="B46" s="18" t="s">
        <v>25</v>
      </c>
      <c r="C46" s="49">
        <v>10785</v>
      </c>
      <c r="D46" s="49">
        <v>8929</v>
      </c>
      <c r="E46" s="33">
        <f t="shared" si="0"/>
        <v>19714</v>
      </c>
      <c r="G46" s="54"/>
      <c r="H46" s="19">
        <v>2022</v>
      </c>
      <c r="I46" s="18" t="s">
        <v>25</v>
      </c>
      <c r="J46" s="38">
        <v>25.44835864118734</v>
      </c>
      <c r="K46" s="38">
        <v>11.087498485004227</v>
      </c>
    </row>
    <row r="47" spans="1:11" ht="12" x14ac:dyDescent="0.25">
      <c r="A47" s="22">
        <v>2023</v>
      </c>
      <c r="B47" s="21" t="s">
        <v>25</v>
      </c>
      <c r="C47" s="51">
        <v>10519</v>
      </c>
      <c r="D47" s="51">
        <v>6718</v>
      </c>
      <c r="E47" s="52">
        <f t="shared" si="0"/>
        <v>17237</v>
      </c>
      <c r="G47" s="54"/>
      <c r="H47" s="22">
        <v>2023</v>
      </c>
      <c r="I47" s="21" t="s">
        <v>25</v>
      </c>
      <c r="J47" s="40">
        <v>28.13</v>
      </c>
      <c r="K47" s="40">
        <v>13.96</v>
      </c>
    </row>
    <row r="48" spans="1:11" ht="12" x14ac:dyDescent="0.25">
      <c r="A48" s="19">
        <v>2017</v>
      </c>
      <c r="B48" s="19" t="s">
        <v>1</v>
      </c>
      <c r="C48" s="36">
        <v>2239446</v>
      </c>
      <c r="D48" s="36">
        <v>2798352</v>
      </c>
      <c r="E48" s="33">
        <f>SUM(C48+D48)</f>
        <v>5037798</v>
      </c>
      <c r="H48" s="19">
        <v>2017</v>
      </c>
      <c r="I48" s="19" t="s">
        <v>1</v>
      </c>
      <c r="J48" s="39">
        <v>33.659688142782969</v>
      </c>
      <c r="K48" s="39">
        <v>14.244744910918605</v>
      </c>
    </row>
    <row r="49" spans="1:11" ht="12" x14ac:dyDescent="0.25">
      <c r="A49" s="19">
        <v>2018</v>
      </c>
      <c r="B49" s="19" t="s">
        <v>1</v>
      </c>
      <c r="C49" s="36">
        <v>2260893</v>
      </c>
      <c r="D49" s="36">
        <v>2852304</v>
      </c>
      <c r="E49" s="33">
        <f t="shared" si="0"/>
        <v>5113197</v>
      </c>
      <c r="H49" s="19">
        <v>2018</v>
      </c>
      <c r="I49" s="19" t="s">
        <v>1</v>
      </c>
      <c r="J49" s="39">
        <v>33.865905173400726</v>
      </c>
      <c r="K49" s="41">
        <v>14.347901071007282</v>
      </c>
    </row>
    <row r="50" spans="1:11" ht="12" x14ac:dyDescent="0.25">
      <c r="A50" s="19">
        <v>2019</v>
      </c>
      <c r="B50" s="19" t="s">
        <v>1</v>
      </c>
      <c r="C50" s="36">
        <v>2260490</v>
      </c>
      <c r="D50" s="36">
        <v>2915313</v>
      </c>
      <c r="E50" s="33">
        <f t="shared" si="0"/>
        <v>5175803</v>
      </c>
      <c r="H50" s="19">
        <v>2019</v>
      </c>
      <c r="I50" s="19" t="s">
        <v>1</v>
      </c>
      <c r="J50" s="38">
        <v>34.049824086510036</v>
      </c>
      <c r="K50" s="38">
        <v>14.641758173206609</v>
      </c>
    </row>
    <row r="51" spans="1:11" ht="12" x14ac:dyDescent="0.25">
      <c r="A51" s="19">
        <v>2020</v>
      </c>
      <c r="B51" s="19" t="s">
        <v>1</v>
      </c>
      <c r="C51" s="37">
        <v>2229264</v>
      </c>
      <c r="D51" s="37">
        <v>2922092</v>
      </c>
      <c r="E51" s="33">
        <f t="shared" si="0"/>
        <v>5151356</v>
      </c>
      <c r="H51" s="19">
        <v>2020</v>
      </c>
      <c r="I51" s="19" t="s">
        <v>1</v>
      </c>
      <c r="J51" s="38">
        <v>15.14919107892554</v>
      </c>
      <c r="K51" s="38">
        <v>7.9864850626157695</v>
      </c>
    </row>
    <row r="52" spans="1:11" ht="12" x14ac:dyDescent="0.25">
      <c r="A52" s="19">
        <v>2021</v>
      </c>
      <c r="B52" s="19" t="s">
        <v>1</v>
      </c>
      <c r="C52" s="53">
        <v>2232676</v>
      </c>
      <c r="D52" s="53">
        <v>2887499</v>
      </c>
      <c r="E52" s="33">
        <f t="shared" si="0"/>
        <v>5120175</v>
      </c>
      <c r="H52" s="19">
        <v>2021</v>
      </c>
      <c r="I52" s="19" t="s">
        <v>1</v>
      </c>
      <c r="J52" s="38">
        <v>20.803861215794687</v>
      </c>
      <c r="K52" s="38">
        <v>11.351902312465723</v>
      </c>
    </row>
    <row r="53" spans="1:11" ht="12" x14ac:dyDescent="0.25">
      <c r="A53" s="25">
        <v>2022</v>
      </c>
      <c r="B53" s="19" t="s">
        <v>1</v>
      </c>
      <c r="C53" s="33">
        <v>2241988</v>
      </c>
      <c r="D53" s="33">
        <v>2958246</v>
      </c>
      <c r="E53" s="33">
        <f t="shared" si="0"/>
        <v>5200234</v>
      </c>
      <c r="H53" s="25">
        <v>2022</v>
      </c>
      <c r="I53" s="19" t="s">
        <v>1</v>
      </c>
      <c r="J53" s="38">
        <v>30.88</v>
      </c>
      <c r="K53" s="39">
        <v>14.76</v>
      </c>
    </row>
    <row r="54" spans="1:11" ht="12.6" thickBot="1" x14ac:dyDescent="0.3">
      <c r="A54" s="25">
        <v>2023</v>
      </c>
      <c r="B54" s="19" t="s">
        <v>1</v>
      </c>
      <c r="C54" s="33">
        <v>2232799</v>
      </c>
      <c r="D54" s="33">
        <v>2974317</v>
      </c>
      <c r="E54" s="55">
        <f t="shared" si="0"/>
        <v>5207116</v>
      </c>
      <c r="H54" s="25">
        <v>2023</v>
      </c>
      <c r="I54" s="19" t="s">
        <v>1</v>
      </c>
      <c r="J54" s="38">
        <v>33.79</v>
      </c>
      <c r="K54" s="39">
        <v>15.83</v>
      </c>
    </row>
    <row r="55" spans="1:11" ht="12" x14ac:dyDescent="0.25">
      <c r="A55" s="28" t="s">
        <v>27</v>
      </c>
      <c r="B55" s="17"/>
      <c r="C55" s="17"/>
      <c r="D55" s="17"/>
      <c r="E55" s="17"/>
      <c r="H55" s="28" t="s">
        <v>28</v>
      </c>
      <c r="I55" s="17"/>
      <c r="J55" s="17"/>
      <c r="K55" s="17"/>
    </row>
    <row r="56" spans="1:11" ht="12" x14ac:dyDescent="0.25">
      <c r="A56" s="9"/>
      <c r="B56" s="9"/>
      <c r="C56" s="9"/>
      <c r="D56" s="9"/>
      <c r="E56" s="18"/>
    </row>
    <row r="57" spans="1:11" ht="12" x14ac:dyDescent="0.25">
      <c r="A57" s="9"/>
      <c r="B57" s="9"/>
      <c r="C57" s="9"/>
      <c r="D57" s="9"/>
      <c r="E57" s="18"/>
    </row>
    <row r="58" spans="1:11" ht="12" x14ac:dyDescent="0.25">
      <c r="A58" s="9"/>
      <c r="B58" s="9"/>
      <c r="C58" s="9"/>
      <c r="D58" s="9"/>
      <c r="E58" s="18"/>
    </row>
  </sheetData>
  <hyperlinks>
    <hyperlink ref="K1" location="'Elenco tabelle'!A1" display="torna all'elenco tabelle" xr:uid="{00000000-0004-0000-02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tabelle</vt:lpstr>
      <vt:lpstr>Tab.a4.1-a4.2</vt:lpstr>
      <vt:lpstr>Tab.a4.3-A4.4</vt:lpstr>
    </vt:vector>
  </TitlesOfParts>
  <Company>CRENoS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Giuliana Caruso</cp:lastModifiedBy>
  <dcterms:created xsi:type="dcterms:W3CDTF">2010-06-15T14:18:51Z</dcterms:created>
  <dcterms:modified xsi:type="dcterms:W3CDTF">2025-05-27T10:52:34Z</dcterms:modified>
</cp:coreProperties>
</file>